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1. BENH VIEN UNG BUOU\3. KHOA DUOC\2. CUNG UNG\HOA CHAT\HOA CHAT LAN 3 2023\HOA CHAT GIAI PHAU BENH\"/>
    </mc:Choice>
  </mc:AlternateContent>
  <bookViews>
    <workbookView xWindow="0" yWindow="0" windowWidth="24000" windowHeight="7680" tabRatio="500" firstSheet="3" activeTab="3"/>
  </bookViews>
  <sheets>
    <sheet name="Kangatang" sheetId="2" state="veryHidden" r:id="rId1"/>
    <sheet name="12 tháng" sheetId="3" state="hidden" r:id="rId2"/>
    <sheet name="Sheet2" sheetId="1" state="hidden" r:id="rId3"/>
    <sheet name="GPB" sheetId="5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R15" i="3" l="1"/>
  <c r="Q15" i="3"/>
  <c r="S15" i="3" s="1"/>
  <c r="R14" i="3"/>
  <c r="Q14" i="3"/>
  <c r="S14" i="3" s="1"/>
  <c r="R13" i="3"/>
  <c r="Q13" i="3"/>
  <c r="S13" i="3" s="1"/>
  <c r="R12" i="3"/>
  <c r="Q12" i="3"/>
  <c r="S12" i="3" s="1"/>
  <c r="R11" i="3"/>
  <c r="Q11" i="3"/>
  <c r="S11" i="3" s="1"/>
  <c r="R10" i="3"/>
  <c r="Q10" i="3"/>
  <c r="S10" i="3" s="1"/>
  <c r="R9" i="3"/>
  <c r="Q9" i="3"/>
  <c r="S9" i="3" s="1"/>
  <c r="R8" i="3"/>
  <c r="Q8" i="3"/>
  <c r="S8" i="3" s="1"/>
  <c r="R7" i="3"/>
  <c r="Q7" i="3"/>
  <c r="S7" i="3" s="1"/>
  <c r="R6" i="3"/>
  <c r="Q6" i="3"/>
  <c r="S6" i="3" s="1"/>
  <c r="R5" i="3"/>
  <c r="Q5" i="3"/>
  <c r="S5" i="3" s="1"/>
  <c r="R4" i="3"/>
  <c r="Q4" i="3"/>
  <c r="S4" i="3" s="1"/>
  <c r="R3" i="3"/>
  <c r="Q3" i="3"/>
  <c r="S3" i="3" s="1"/>
  <c r="R2" i="3"/>
  <c r="Q2" i="3"/>
  <c r="S2" i="3" s="1"/>
  <c r="M7" i="1"/>
  <c r="O7" i="1" s="1"/>
  <c r="M8" i="1"/>
  <c r="O8" i="1" s="1"/>
  <c r="M9" i="1"/>
  <c r="O9" i="1" s="1"/>
  <c r="M10" i="1"/>
  <c r="O10" i="1" s="1"/>
  <c r="M11" i="1"/>
  <c r="O11" i="1" s="1"/>
  <c r="M12" i="1"/>
  <c r="O12" i="1" s="1"/>
  <c r="M13" i="1"/>
  <c r="O13" i="1" s="1"/>
  <c r="M14" i="1"/>
  <c r="O14" i="1" s="1"/>
  <c r="M15" i="1"/>
  <c r="O15" i="1" s="1"/>
  <c r="M16" i="1"/>
  <c r="O16" i="1" s="1"/>
  <c r="M17" i="1"/>
  <c r="O17" i="1" s="1"/>
  <c r="M18" i="1"/>
  <c r="O18" i="1" s="1"/>
  <c r="M19" i="1"/>
  <c r="O19" i="1" s="1"/>
  <c r="M6" i="1"/>
  <c r="O6" i="1" s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6" i="1"/>
  <c r="O20" i="1" l="1"/>
  <c r="R16" i="3"/>
  <c r="S16" i="3"/>
  <c r="N20" i="1" l="1"/>
</calcChain>
</file>

<file path=xl/sharedStrings.xml><?xml version="1.0" encoding="utf-8"?>
<sst xmlns="http://schemas.openxmlformats.org/spreadsheetml/2006/main" count="316" uniqueCount="141">
  <si>
    <t>STT</t>
  </si>
  <si>
    <t>Tên hàng hóa</t>
  </si>
  <si>
    <t>Tên thương mại</t>
  </si>
  <si>
    <t xml:space="preserve">Tính năng kỹ thuật </t>
  </si>
  <si>
    <t>Hãng
 Sản xuất</t>
  </si>
  <si>
    <t>Nước
 Sản xuất</t>
  </si>
  <si>
    <t>Quy cách</t>
  </si>
  <si>
    <t>Đơn vị</t>
  </si>
  <si>
    <t>Hình ảnh minh hoạ</t>
  </si>
  <si>
    <t>Thuốc nhuộm Giemsa</t>
  </si>
  <si>
    <t>Ứng dung: huyết học, mô học, tế bào học 
và vi khuẩn học
Nhiệt độ sôi: &gt;65 °C (1013 hPa)
Tỷ trọng: 0.99 g/cm3 (20 °C)
Nhiệt độ đánh lửa: 455 °C
pH: 6.1 – 7.0 (H₂O, 20 °C) (undiluted)
Đóng gói: 500 ml/chai
Bảo quản: +15°C to +25°C</t>
  </si>
  <si>
    <t>Merch</t>
  </si>
  <si>
    <t>Đức</t>
  </si>
  <si>
    <t>500ml</t>
  </si>
  <si>
    <t>chai</t>
  </si>
  <si>
    <t>Keo dán lam balsam Canada</t>
  </si>
  <si>
    <t>Hoá chất Xylene</t>
  </si>
  <si>
    <t>1lít</t>
  </si>
  <si>
    <t>Thuốc Nhuộm Tế Bào Hematoxylin</t>
  </si>
  <si>
    <t>Thuốc Nhuộm Tế Bào Hematoxylin - Thermo</t>
  </si>
  <si>
    <t>Harris Hematoxylin (Hematooxylin powder 2.5g/500ml):
 Được dùng để nhuộm nhân tế bào.</t>
  </si>
  <si>
    <t>Richard-Allan Scientific LLC 
(a subsidiary of Epredia) /Thermo</t>
  </si>
  <si>
    <t>Mỹ - Anh</t>
  </si>
  <si>
    <t>Dạng nước: 4 chai x 473ml/ hộp</t>
  </si>
  <si>
    <t>Hộp</t>
  </si>
  <si>
    <t>Thuốc nhuộm PAP Papanicolaou stain
 - OG6 Thermo</t>
  </si>
  <si>
    <t>OG-6 ( Orange G Crystal 2.5g, Ethyl alcohol 500ml/500ml): 
Được dùng để nhuộm tế bào chất.</t>
  </si>
  <si>
    <t>Richard-Allan Scientific LLC 
(a subsidiary of Epredia)/ Thermo</t>
  </si>
  <si>
    <t>Thuốc nhuộm PAP Papanicolaou stain
 - EA 50 Thermo</t>
  </si>
  <si>
    <t>EA-50 (Light greeen 0.225g, Bismark brown 0.25g,
 Eosin Y 1.125g, Ethyl alcohol 500ml/500ml): 
Được dùng để nhuộm tế bào chất.</t>
  </si>
  <si>
    <t>Cồn Tuyệt đối</t>
  </si>
  <si>
    <t>5lít/chai</t>
  </si>
  <si>
    <t>can nhựa</t>
  </si>
  <si>
    <t>Cồn 96</t>
  </si>
  <si>
    <t>Ethanol tinh luyện 96 %</t>
  </si>
  <si>
    <t>Vietnam</t>
  </si>
  <si>
    <t>Cồn 90</t>
  </si>
  <si>
    <t>Ethanol tinh luyện 90%</t>
  </si>
  <si>
    <t>Cồn 80</t>
  </si>
  <si>
    <r>
      <rPr>
        <sz val="13"/>
        <color rgb="FF000000"/>
        <rFont val="Times New Roman"/>
        <family val="1"/>
        <charset val="1"/>
      </rPr>
      <t xml:space="preserve">Ethanol tinh luyện 80 </t>
    </r>
    <r>
      <rPr>
        <strike/>
        <sz val="13"/>
        <color rgb="FF000000"/>
        <rFont val="Times New Roman"/>
        <family val="1"/>
        <charset val="1"/>
      </rPr>
      <t>%</t>
    </r>
  </si>
  <si>
    <t>Cồn 70</t>
  </si>
  <si>
    <t>Ethanol tinh luyện 70%</t>
  </si>
  <si>
    <t xml:space="preserve"> HÓA CHẤT AMMONIA SOLUTION </t>
  </si>
  <si>
    <t>Merck</t>
  </si>
  <si>
    <t>chai thuỷ tinh</t>
  </si>
  <si>
    <t>Hóa chất Hydrochloric Acid Fuming</t>
  </si>
  <si>
    <t>Hóa chất 
Hydrochloric 
Acid Fuming 37% 
– 1L –  
100317 –
 Merck </t>
  </si>
  <si>
    <t>10% Neutral Buffered Formalin</t>
  </si>
  <si>
    <t>10% Neutral Buffered 
Formalin</t>
  </si>
  <si>
    <t>4 chai x 5Lit / thùng</t>
  </si>
  <si>
    <t>thùng</t>
  </si>
  <si>
    <t>Giá kê khai</t>
  </si>
  <si>
    <t xml:space="preserve">475,000 (95,000/1L) </t>
  </si>
  <si>
    <t>770,000/chai</t>
  </si>
  <si>
    <t>777,000/chai</t>
  </si>
  <si>
    <t>132,000/lít</t>
  </si>
  <si>
    <t>Giá bán</t>
  </si>
  <si>
    <t>CÔNG TY TNHH THIẾT BỊ VÀ ĐẦU TƯ Y TẾ PHƯƠNG NAM</t>
  </si>
  <si>
    <t>Southern Medical Equipment and Investment Company</t>
  </si>
  <si>
    <t>Chất lỏng nhớt. Dùng trong phòng thí nghiệm
Bảo quản dưới 30°C.</t>
  </si>
  <si>
    <t>Himedia</t>
  </si>
  <si>
    <t>Ấn Độ</t>
  </si>
  <si>
    <t>Chai 500g</t>
  </si>
  <si>
    <t xml:space="preserve">chai 
 </t>
  </si>
  <si>
    <t>Xylene</t>
  </si>
  <si>
    <t>Hoá chất tinh khiết dùng trong phòng thí nghiệm.
Công thức hóa học C8H10 , khối lượng phân tử: 106,16 g/mol
Đóng gói: chai 2,5 lít</t>
  </si>
  <si>
    <t>Fisher</t>
  </si>
  <si>
    <t>Mỹ</t>
  </si>
  <si>
    <t>Chai 2,5 Lít</t>
  </si>
  <si>
    <t xml:space="preserve">chai </t>
  </si>
  <si>
    <t>Cồn tuyệt đối</t>
  </si>
  <si>
    <t>Đức Giang</t>
  </si>
  <si>
    <t>Việt Nam</t>
  </si>
  <si>
    <t>Chai 1 lít</t>
  </si>
  <si>
    <t>Chai</t>
  </si>
  <si>
    <t>NH4OH</t>
  </si>
  <si>
    <t>Hoá chất dùng trong phòng thí nghiệm.
Dạng dung dịch không màu, có mùi khai.
Quy cách: Chai 500ml</t>
  </si>
  <si>
    <t>Xilong</t>
  </si>
  <si>
    <t>Trung Quốc</t>
  </si>
  <si>
    <t>Chai 500ml</t>
  </si>
  <si>
    <t xml:space="preserve">- Công thức hóa học C2H5OH, hàm lượng không dưới 99.5% C2H5OH
</t>
  </si>
  <si>
    <t>Tp. Hồ Chí Minh, ngày 21 tháng 07 năm 2023</t>
  </si>
  <si>
    <t>Số lượng</t>
  </si>
  <si>
    <t>Thành tiền</t>
  </si>
  <si>
    <t>12 tháng</t>
  </si>
  <si>
    <t>Thành tiền 12 tháng</t>
  </si>
  <si>
    <t>Hoá chất nhuộm Giemsa</t>
  </si>
  <si>
    <t>Giá tham khảo</t>
  </si>
  <si>
    <t>Tên hàng hoá mời thầu</t>
  </si>
  <si>
    <t>Thông số kỹ thuật</t>
  </si>
  <si>
    <t>ĐVT</t>
  </si>
  <si>
    <t>Hóa chất nhuộm Giemsa</t>
  </si>
  <si>
    <t>ml</t>
  </si>
  <si>
    <t>Khối lượng</t>
  </si>
  <si>
    <t>Keo dán lam</t>
  </si>
  <si>
    <t>Hóa chất Xylen</t>
  </si>
  <si>
    <t>Hoá chất tinh khiết dùng trong phòng thí nghiệm.
Công thức hóa học C8H10 , khối lượng phân tử: 106,16 g/mol
Qui cách:  ≥1000 ml/chai</t>
  </si>
  <si>
    <t>Hóa chất nhuộm nhân tế bào Hematoxylin</t>
  </si>
  <si>
    <t>Hóa chất nhuộm PAP Papanicolaou stain - OG6</t>
  </si>
  <si>
    <t>Hóa chất nhuộm EA-50, Eosin</t>
  </si>
  <si>
    <t>EA-50 (Light greeen 0.225g, Bismark brown 0.25g,
 Eosin Y 1.125g, Ethyl alcohol 500ml): 
Được dùng để nhuộm tế bào chất. Quy cách đóng gói: Chai ≤ 1000ml</t>
  </si>
  <si>
    <t xml:space="preserve">Công thức hóa học C2H5OH, hàm lượng không dưới 99.5% C2H5OH
</t>
  </si>
  <si>
    <t>Công thức hóa học C2H5OH, hàm lượng không dưới 99.5% C2H5OH. Quy cách đóng gói: Chai ≤ 1000ml</t>
  </si>
  <si>
    <t>Cồn 96 độ</t>
  </si>
  <si>
    <t>Cồn 90 độ</t>
  </si>
  <si>
    <t>Cồn 80 độ</t>
  </si>
  <si>
    <t>Cồn 70 độ</t>
  </si>
  <si>
    <t>Ethanol tinh luyện 96 %. Quy cách đóng gói: Chai  (bình) ≤ 5000ml</t>
  </si>
  <si>
    <t>Ethanol tinh luyện 90%. Quy cách đóng gói: Chai (Bình)  ≤ 5000ml</t>
  </si>
  <si>
    <t>Ethanol tinh luyện 80%.  Chai  (bình) ≤ 5000ml</t>
  </si>
  <si>
    <t>Ethanol tinh luyện 70%.  Chai  (bình) ≤ 5000ml</t>
  </si>
  <si>
    <t>Ammonia solution 25%</t>
  </si>
  <si>
    <t>Ammonia solution 25%.Quy cách đóng gói: Chai ≤ 1000ml</t>
  </si>
  <si>
    <t>0 Đánh giá </t>
  </si>
  <si>
    <r>
      <t>Mã code: </t>
    </r>
    <r>
      <rPr>
        <b/>
        <sz val="11"/>
        <color rgb="FF646766"/>
        <rFont val="Arial"/>
        <family val="2"/>
      </rPr>
      <t>1003171000</t>
    </r>
  </si>
  <si>
    <t>Thương hiệu: Merck - Đức</t>
  </si>
  <si>
    <t>Mô tả nhanh</t>
  </si>
  <si>
    <t>Hydrochloric acid fuming 37%</t>
  </si>
  <si>
    <t>Hydrochloric acid fuming 37% l</t>
  </si>
  <si>
    <t>Hydrochloric acid fuming 37% .Chai ≤ 1000ml</t>
  </si>
  <si>
    <t>Dung dich Formol đệm trung tính 10% NBF (Neutral Buffered Formalin). Quy cách đóng gói: Chai  (bình) ≤ 5000ml</t>
  </si>
  <si>
    <t>Thành phần: Nước: 94-95%; Formaldehyde 37% :&gt; 4%; Natri photphat: &lt;1%; Methyl alcohol: 1.2 %</t>
  </si>
  <si>
    <t>Ứng dung: huyết học, mô học, tế bào học 
và vi khuẩn học
Nhiệt độ sôi: &gt;65 °C (1013 hPa)
Tỷ trọng: 0.99 g/cm3 (20 °C)
Nhiệt độ đánh lửa: 455 °C
pH: 6.1 – 7.0 (H₂O, 20 °C) (undiluted)
Đóng gói: ≥500 ml/chai
Bảo quản: +15°C to +25°C</t>
  </si>
  <si>
    <r>
      <t>Được dùng để nhuộm nhân tế bào. Được sử dụng trong </t>
    </r>
    <r>
      <rPr>
        <b/>
        <sz val="12"/>
        <color rgb="FF8A8A8A"/>
        <rFont val="Times New Roman"/>
        <family val="1"/>
      </rPr>
      <t>bộ nhuộm Papanicolaou</t>
    </r>
    <r>
      <rPr>
        <sz val="12"/>
        <color rgb="FF8A8A8A"/>
        <rFont val="Times New Roman"/>
        <family val="1"/>
      </rPr>
      <t>. Thành phần: Haematoxylin 0,5%; Nhôm Sulphate 6%; Ethylene glycol 15%. Quy cách đóng gói: Chai ≤ 1000ml</t>
    </r>
  </si>
  <si>
    <r>
      <t>Dùng để nhuộm  nhuộm tế bào chất trong mô học. Orange G-6 là một vết cồn–bazơ được sử dụng trong xét nghiệm tế bào học để phát hiện sự hiện diện của chất sừng trong tế bào chất. Được sử dụng trong </t>
    </r>
    <r>
      <rPr>
        <b/>
        <sz val="12"/>
        <color rgb="FF8A8A8A"/>
        <rFont val="Times New Roman"/>
        <family val="1"/>
      </rPr>
      <t>bộ nhuộm Papanicolaou. Thành phần: Orange G 0,25%; Ethanol 90%. Quy cách đóng gói: Chai ≤ 1000ml</t>
    </r>
  </si>
  <si>
    <r>
      <t xml:space="preserve">Ethanol tinh luyện 80 </t>
    </r>
    <r>
      <rPr>
        <strike/>
        <sz val="12"/>
        <color rgb="FF000000"/>
        <rFont val="Times New Roman"/>
        <family val="1"/>
      </rPr>
      <t>%</t>
    </r>
  </si>
  <si>
    <t>Được dùng để nhuộm nhân tế bào. Được sử dụng trong bộ nhuộm Papanicolaou. Thành phần: Haematoxylin 0,5%; Nhôm Sulphate 6%; Ethylene glycol 15%. Quy cách đóng gói: Chai ≤ 1000ml</t>
  </si>
  <si>
    <t>Nhựa tự nhiên được sử dụng như một phương tiện gắn kết. Quy cách: ≥ 100ml</t>
  </si>
  <si>
    <t>Hoá chất tinh khiết dùng trong phòng thí nghiệm.
Công thức hóa học C8H10, khối lượng phân tử: 106,16 g/mol
Qui cách:  ≥ 1000 ml/chai</t>
  </si>
  <si>
    <t xml:space="preserve">Ứng dung: huyết học, mô học, tế bào học và vi khuẩn học
Nhiệt độ sôi: &gt; 65 °C (1013 hPa)
Tỷ trọng: 0.99 g/cm3 (20 °C)
Nhiệt độ đánh lửa: 455 °C
pH: 6.1 – 7.0 (H₂O, 20 °C) (undiluted)
Quy cách: ≥ 500 ml/chai
Bảo quản: 15°C - 25°C.                                                  </t>
  </si>
  <si>
    <t>Dung dich Formol đệm trung tính 10% NBF (Neutral Buffered Formalin)</t>
  </si>
  <si>
    <t>Hydrochloric acid fuming 37%
Quy cách: Chai ≤ 1000ml</t>
  </si>
  <si>
    <t>Thành phần: Nước: 94-95%; Formaldehyde 37% :&gt; 4%; Natri photphat: &lt;1%; Methyl alcohol: 1.2 %
Quy cách: Chai (bình) ≤ 5000ml</t>
  </si>
  <si>
    <t>Dùng để nhuộm tế bào chất trong mô học. Được sử dụng trong bộ nhuộm Papanicolaou. Thành phần: Orange G 0,25%; Ethanol 90%. Quy cách đóng gói: Chai ≤ 1000ml</t>
  </si>
  <si>
    <t>EA-50 (Light green 0.225g, Bismark brown 0.25g, Eosin Y 1.125g, Ethyl alcohol 500ml): 
Được dùng để nhuộm tế bào chất. Quy cách đóng gói: Chai ≤ 1000ml</t>
  </si>
  <si>
    <t>Công thức hóa học C2H5OH, hàm lượng ≥ 99.5% C2H5OH. Quy cách đóng gói: Chai ≤ 1000ml</t>
  </si>
  <si>
    <t>Phụ lục I</t>
  </si>
  <si>
    <t>DANH MỤC HÓA CHẤT GIẢI PHẪU BỆNH</t>
  </si>
  <si>
    <t>(Kèm theo Yêu cầu báo giá số       396     /YCBG-BVUB ngày 16 tháng 8 năm 2023 của Bệnh viện Ung bướu tỉnh Khánh Hoà)</t>
  </si>
  <si>
    <t>Danh mục</t>
  </si>
  <si>
    <t>Tinh năng, Thông số kỹ thuật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</si>
</sst>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2" x14ac:knownFonts="1">
    <font>
      <sz val="11"/>
      <color rgb="FF000000"/>
      <name val="Arial"/>
      <family val="2"/>
      <charset val="1"/>
    </font>
    <font>
      <sz val="11"/>
      <color rgb="FF000000"/>
      <name val="Times New Roman"/>
      <family val="1"/>
      <charset val="1"/>
    </font>
    <font>
      <b/>
      <sz val="13"/>
      <color rgb="FF000000"/>
      <name val="Times New Roman"/>
      <family val="1"/>
      <charset val="1"/>
    </font>
    <font>
      <b/>
      <sz val="12"/>
      <color rgb="FF000000"/>
      <name val="Times New Roman"/>
      <family val="1"/>
      <charset val="1"/>
    </font>
    <font>
      <sz val="13"/>
      <color rgb="FF000000"/>
      <name val="Times New Roman"/>
      <family val="1"/>
      <charset val="1"/>
    </font>
    <font>
      <sz val="13"/>
      <color rgb="FF140000"/>
      <name val="Times New Roman"/>
      <family val="1"/>
      <charset val="1"/>
    </font>
    <font>
      <b/>
      <sz val="13"/>
      <color rgb="FF140000"/>
      <name val="Times New Roman"/>
      <family val="1"/>
      <charset val="1"/>
    </font>
    <font>
      <sz val="13"/>
      <name val="Times New Roman"/>
      <family val="1"/>
      <charset val="1"/>
    </font>
    <font>
      <b/>
      <sz val="13"/>
      <name val="Times New Roman"/>
      <family val="1"/>
      <charset val="1"/>
    </font>
    <font>
      <strike/>
      <sz val="13"/>
      <color rgb="FF000000"/>
      <name val="Times New Roman"/>
      <family val="1"/>
      <charset val="1"/>
    </font>
    <font>
      <u/>
      <sz val="11"/>
      <color rgb="FF0563C1"/>
      <name val="Arial"/>
      <family val="2"/>
      <charset val="1"/>
    </font>
    <font>
      <sz val="11"/>
      <name val="Arial"/>
      <family val="2"/>
      <charset val="1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4"/>
      <color rgb="FF1A84EA"/>
      <name val="Times New Roman"/>
      <family val="1"/>
    </font>
    <font>
      <sz val="14"/>
      <color rgb="FF74BCF4"/>
      <name val="Times New Roman"/>
      <family val="1"/>
    </font>
    <font>
      <i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20"/>
      <color rgb="FF1A84EA"/>
      <name val="Times New Roman"/>
      <family val="1"/>
    </font>
    <font>
      <sz val="20"/>
      <color rgb="FF74BCF4"/>
      <name val="Times New Roman"/>
      <family val="1"/>
    </font>
    <font>
      <sz val="11"/>
      <name val="Times New Roman"/>
      <family val="1"/>
      <charset val="1"/>
    </font>
    <font>
      <sz val="11"/>
      <color rgb="FF000000"/>
      <name val="Arial"/>
      <family val="2"/>
      <charset val="1"/>
    </font>
    <font>
      <sz val="11"/>
      <color rgb="FF000000"/>
      <name val="Arial"/>
      <family val="2"/>
    </font>
    <font>
      <sz val="11"/>
      <color rgb="FF6A6665"/>
      <name val="Arial"/>
      <family val="2"/>
    </font>
    <font>
      <b/>
      <sz val="11"/>
      <color rgb="FF646766"/>
      <name val="Arial"/>
      <family val="2"/>
    </font>
    <font>
      <b/>
      <sz val="12"/>
      <color rgb="FF333333"/>
      <name val="Times New Roman"/>
      <family val="1"/>
    </font>
    <font>
      <sz val="12"/>
      <color rgb="FF140000"/>
      <name val="Times New Roman"/>
      <family val="1"/>
    </font>
    <font>
      <b/>
      <sz val="12"/>
      <color rgb="FF140000"/>
      <name val="Times New Roman"/>
      <family val="1"/>
    </font>
    <font>
      <sz val="12"/>
      <color rgb="FF515151"/>
      <name val="Times New Roman"/>
      <family val="1"/>
    </font>
    <font>
      <sz val="12"/>
      <color rgb="FF8A8A8A"/>
      <name val="Times New Roman"/>
      <family val="1"/>
    </font>
    <font>
      <b/>
      <sz val="12"/>
      <color rgb="FF8A8A8A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trike/>
      <sz val="12"/>
      <color rgb="FF000000"/>
      <name val="Times New Roman"/>
      <family val="1"/>
    </font>
    <font>
      <sz val="12"/>
      <color rgb="FF6A6665"/>
      <name val="Times New Roman"/>
      <family val="1"/>
    </font>
    <font>
      <sz val="12"/>
      <color rgb="FF333333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0000"/>
      <name val="Times New Roman"/>
      <family val="1"/>
    </font>
    <font>
      <i/>
      <sz val="14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FFFFFF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 applyBorder="0" applyProtection="0"/>
    <xf numFmtId="43" fontId="23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vertical="top" wrapText="1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10" fillId="0" borderId="0" xfId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7" fillId="3" borderId="1" xfId="0" applyFont="1" applyFill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9" fillId="4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3" fontId="22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164" fontId="1" fillId="0" borderId="0" xfId="2" applyNumberFormat="1" applyFont="1"/>
    <xf numFmtId="164" fontId="16" fillId="0" borderId="0" xfId="2" applyNumberFormat="1" applyFont="1" applyAlignment="1">
      <alignment vertical="center"/>
    </xf>
    <xf numFmtId="0" fontId="1" fillId="0" borderId="1" xfId="0" applyFont="1" applyBorder="1"/>
    <xf numFmtId="164" fontId="1" fillId="0" borderId="4" xfId="2" applyNumberFormat="1" applyFont="1" applyBorder="1"/>
    <xf numFmtId="0" fontId="1" fillId="0" borderId="4" xfId="0" applyFont="1" applyBorder="1"/>
    <xf numFmtId="164" fontId="1" fillId="0" borderId="1" xfId="2" applyNumberFormat="1" applyFont="1" applyBorder="1"/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right" vertical="center" wrapText="1" indent="1"/>
    </xf>
    <xf numFmtId="0" fontId="10" fillId="0" borderId="0" xfId="1"/>
    <xf numFmtId="0" fontId="25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25" fillId="0" borderId="0" xfId="0" applyFont="1" applyAlignment="1">
      <alignment horizontal="justify" vertical="center" wrapText="1"/>
    </xf>
    <xf numFmtId="0" fontId="12" fillId="0" borderId="1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3" fontId="19" fillId="0" borderId="1" xfId="0" applyNumberFormat="1" applyFont="1" applyBorder="1" applyAlignment="1">
      <alignment horizontal="left" vertical="center" wrapText="1"/>
    </xf>
    <xf numFmtId="3" fontId="17" fillId="0" borderId="1" xfId="0" applyNumberFormat="1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164" fontId="17" fillId="0" borderId="4" xfId="2" applyNumberFormat="1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9" fillId="4" borderId="1" xfId="0" applyFont="1" applyFill="1" applyBorder="1" applyAlignment="1">
      <alignment horizontal="left" vertical="center" wrapText="1"/>
    </xf>
    <xf numFmtId="0" fontId="19" fillId="5" borderId="1" xfId="0" applyFont="1" applyFill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7" fillId="0" borderId="1" xfId="0" applyFont="1" applyBorder="1" applyAlignment="1">
      <alignment horizontal="justify" vertical="center" wrapText="1"/>
    </xf>
    <xf numFmtId="0" fontId="3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justify" vertical="center" wrapText="1"/>
    </xf>
    <xf numFmtId="0" fontId="38" fillId="0" borderId="0" xfId="0" applyFont="1"/>
    <xf numFmtId="0" fontId="18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164" fontId="18" fillId="0" borderId="1" xfId="2" applyNumberFormat="1" applyFont="1" applyBorder="1" applyAlignment="1">
      <alignment horizontal="center" vertical="center" wrapText="1"/>
    </xf>
    <xf numFmtId="164" fontId="17" fillId="0" borderId="1" xfId="2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41" fillId="0" borderId="0" xfId="0" applyFont="1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1400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533520</xdr:colOff>
      <xdr:row>6</xdr:row>
      <xdr:rowOff>28440</xdr:rowOff>
    </xdr:from>
    <xdr:to>
      <xdr:col>13</xdr:col>
      <xdr:colOff>579880</xdr:colOff>
      <xdr:row>8</xdr:row>
      <xdr:rowOff>405836</xdr:rowOff>
    </xdr:to>
    <xdr:pic>
      <xdr:nvPicPr>
        <xdr:cNvPr id="2" name="Picture 4" descr="Thuốc nhuộm PAP Papanicolaou stain - OG6 Thermo (473ml) | Shopee Việt Na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404720" y="12461740"/>
          <a:ext cx="1716410" cy="172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295200</xdr:colOff>
      <xdr:row>4</xdr:row>
      <xdr:rowOff>38160</xdr:rowOff>
    </xdr:from>
    <xdr:to>
      <xdr:col>13</xdr:col>
      <xdr:colOff>627400</xdr:colOff>
      <xdr:row>7</xdr:row>
      <xdr:rowOff>28434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166400" y="8451910"/>
          <a:ext cx="2002250" cy="200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371520</xdr:colOff>
      <xdr:row>5</xdr:row>
      <xdr:rowOff>66600</xdr:rowOff>
    </xdr:from>
    <xdr:to>
      <xdr:col>13</xdr:col>
      <xdr:colOff>522640</xdr:colOff>
      <xdr:row>7</xdr:row>
      <xdr:rowOff>548756</xdr:rowOff>
    </xdr:to>
    <xdr:pic>
      <xdr:nvPicPr>
        <xdr:cNvPr id="4" name="Picture 6" descr="Thuốc nhuộm tê bào EA-50 Thermo Scientific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242720" y="10556800"/>
          <a:ext cx="1821170" cy="182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31723</xdr:colOff>
      <xdr:row>1</xdr:row>
      <xdr:rowOff>39787</xdr:rowOff>
    </xdr:from>
    <xdr:to>
      <xdr:col>13</xdr:col>
      <xdr:colOff>2488</xdr:colOff>
      <xdr:row>3</xdr:row>
      <xdr:rowOff>331503</xdr:rowOff>
    </xdr:to>
    <xdr:pic>
      <xdr:nvPicPr>
        <xdr:cNvPr id="5" name="Picture 8" descr="noi-ban-thuoc-nhuom-giemsa-merck-gia-re-tai-tphcm-tschem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902647" y="992287"/>
          <a:ext cx="1637640" cy="163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14400</xdr:colOff>
      <xdr:row>7</xdr:row>
      <xdr:rowOff>76680</xdr:rowOff>
    </xdr:from>
    <xdr:to>
      <xdr:col>14</xdr:col>
      <xdr:colOff>129598</xdr:colOff>
      <xdr:row>9</xdr:row>
      <xdr:rowOff>547316</xdr:rowOff>
    </xdr:to>
    <xdr:pic>
      <xdr:nvPicPr>
        <xdr:cNvPr id="6" name="Picture 9" descr="Tìm Hiểu Chung Về Hóa Chất Ethanol Absolute PA - 100983 - Merck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0885600" y="14319730"/>
          <a:ext cx="3258447" cy="181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602280</xdr:colOff>
      <xdr:row>9</xdr:row>
      <xdr:rowOff>43920</xdr:rowOff>
    </xdr:from>
    <xdr:to>
      <xdr:col>13</xdr:col>
      <xdr:colOff>1011880</xdr:colOff>
      <xdr:row>12</xdr:row>
      <xdr:rowOff>104394</xdr:rowOff>
    </xdr:to>
    <xdr:pic>
      <xdr:nvPicPr>
        <xdr:cNvPr id="7" name="Picture 11" descr="cồn sát khuẩn 90 độ can 30 lít . | Shopee Việt Nam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473480" y="18738320"/>
          <a:ext cx="2079650" cy="207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780480</xdr:colOff>
      <xdr:row>8</xdr:row>
      <xdr:rowOff>65520</xdr:rowOff>
    </xdr:from>
    <xdr:to>
      <xdr:col>13</xdr:col>
      <xdr:colOff>1223560</xdr:colOff>
      <xdr:row>11</xdr:row>
      <xdr:rowOff>388794</xdr:rowOff>
    </xdr:to>
    <xdr:pic>
      <xdr:nvPicPr>
        <xdr:cNvPr id="8" name="Picture 12" descr="CAN CỒN ETHANOL 96 / CỒN THƠM / CỒN THỰC PHẨM- ETHANOL Wine Foo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651680" y="16315170"/>
          <a:ext cx="2113130" cy="234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667800</xdr:colOff>
      <xdr:row>11</xdr:row>
      <xdr:rowOff>53280</xdr:rowOff>
    </xdr:from>
    <xdr:to>
      <xdr:col>13</xdr:col>
      <xdr:colOff>1354960</xdr:colOff>
      <xdr:row>14</xdr:row>
      <xdr:rowOff>364675</xdr:rowOff>
    </xdr:to>
    <xdr:pic>
      <xdr:nvPicPr>
        <xdr:cNvPr id="9" name="Picture 15" descr="Cồn Khô Ethanol giá rẻ Tháng 6,2023|BigGo Việt Nam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1539000" y="23853080"/>
          <a:ext cx="2357210" cy="233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284760</xdr:colOff>
      <xdr:row>10</xdr:row>
      <xdr:rowOff>21960</xdr:rowOff>
    </xdr:from>
    <xdr:to>
      <xdr:col>14</xdr:col>
      <xdr:colOff>2878</xdr:colOff>
      <xdr:row>14</xdr:row>
      <xdr:rowOff>169102</xdr:rowOff>
    </xdr:to>
    <xdr:pic>
      <xdr:nvPicPr>
        <xdr:cNvPr id="10" name="Picture 16" descr="Cồn THƠM 80 Độ Sát Khuẩn (Ethanol) - Can 5 lít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155960" y="20964260"/>
          <a:ext cx="2861367" cy="28389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102776</xdr:colOff>
      <xdr:row>13</xdr:row>
      <xdr:rowOff>98640</xdr:rowOff>
    </xdr:from>
    <xdr:to>
      <xdr:col>14</xdr:col>
      <xdr:colOff>76494</xdr:colOff>
      <xdr:row>17</xdr:row>
      <xdr:rowOff>131038</xdr:rowOff>
    </xdr:to>
    <xdr:pic>
      <xdr:nvPicPr>
        <xdr:cNvPr id="11" name="Picture 14" descr="Giới Thiệu Hóa chất Hydrochloric Acid Fuming 37% - 1L - 100317 - Merck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0973976" y="28921290"/>
          <a:ext cx="3116967" cy="175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745560</xdr:colOff>
      <xdr:row>14</xdr:row>
      <xdr:rowOff>65520</xdr:rowOff>
    </xdr:from>
    <xdr:to>
      <xdr:col>13</xdr:col>
      <xdr:colOff>1258480</xdr:colOff>
      <xdr:row>23</xdr:row>
      <xdr:rowOff>79688</xdr:rowOff>
    </xdr:to>
    <xdr:pic>
      <xdr:nvPicPr>
        <xdr:cNvPr id="12" name="Picture 17" descr="Bộ Đệm Trung Tính - Buffer Formalin 10% Thermo Scientific™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1616760" y="30818570"/>
          <a:ext cx="2182970" cy="217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850900</xdr:colOff>
      <xdr:row>2</xdr:row>
      <xdr:rowOff>12700</xdr:rowOff>
    </xdr:from>
    <xdr:to>
      <xdr:col>13</xdr:col>
      <xdr:colOff>105034</xdr:colOff>
      <xdr:row>4</xdr:row>
      <xdr:rowOff>629476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22100" y="4711700"/>
          <a:ext cx="924184" cy="1962700"/>
        </a:xfrm>
        <a:prstGeom prst="rect">
          <a:avLst/>
        </a:prstGeom>
      </xdr:spPr>
    </xdr:pic>
    <xdr:clientData/>
  </xdr:twoCellAnchor>
  <xdr:twoCellAnchor editAs="oneCell">
    <xdr:from>
      <xdr:col>12</xdr:col>
      <xdr:colOff>927100</xdr:colOff>
      <xdr:row>3</xdr:row>
      <xdr:rowOff>114300</xdr:rowOff>
    </xdr:from>
    <xdr:to>
      <xdr:col>13</xdr:col>
      <xdr:colOff>67622</xdr:colOff>
      <xdr:row>5</xdr:row>
      <xdr:rowOff>203231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98300" y="6813550"/>
          <a:ext cx="810572" cy="1434855"/>
        </a:xfrm>
        <a:prstGeom prst="rect">
          <a:avLst/>
        </a:prstGeom>
      </xdr:spPr>
    </xdr:pic>
    <xdr:clientData/>
  </xdr:twoCellAnchor>
  <xdr:twoCellAnchor editAs="oneCell">
    <xdr:from>
      <xdr:col>12</xdr:col>
      <xdr:colOff>895842</xdr:colOff>
      <xdr:row>12</xdr:row>
      <xdr:rowOff>83583</xdr:rowOff>
    </xdr:from>
    <xdr:to>
      <xdr:col>13</xdr:col>
      <xdr:colOff>1104340</xdr:colOff>
      <xdr:row>17</xdr:row>
      <xdr:rowOff>21397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67042" y="26385283"/>
          <a:ext cx="1878548" cy="2329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533520</xdr:colOff>
      <xdr:row>10</xdr:row>
      <xdr:rowOff>28440</xdr:rowOff>
    </xdr:from>
    <xdr:to>
      <xdr:col>9</xdr:col>
      <xdr:colOff>579880</xdr:colOff>
      <xdr:row>10</xdr:row>
      <xdr:rowOff>1751760</xdr:rowOff>
    </xdr:to>
    <xdr:pic>
      <xdr:nvPicPr>
        <xdr:cNvPr id="4" name="Picture 4" descr="Thuốc nhuộm PAP Papanicolaou stain - OG6 Thermo (473ml) | Shopee Việt Nam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310920" y="10391760"/>
          <a:ext cx="1723320" cy="172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295200</xdr:colOff>
      <xdr:row>8</xdr:row>
      <xdr:rowOff>38160</xdr:rowOff>
    </xdr:from>
    <xdr:to>
      <xdr:col>9</xdr:col>
      <xdr:colOff>627400</xdr:colOff>
      <xdr:row>8</xdr:row>
      <xdr:rowOff>2047320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072600" y="6381720"/>
          <a:ext cx="2009160" cy="200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371520</xdr:colOff>
      <xdr:row>9</xdr:row>
      <xdr:rowOff>66600</xdr:rowOff>
    </xdr:from>
    <xdr:to>
      <xdr:col>9</xdr:col>
      <xdr:colOff>522640</xdr:colOff>
      <xdr:row>9</xdr:row>
      <xdr:rowOff>1894680</xdr:rowOff>
    </xdr:to>
    <xdr:pic>
      <xdr:nvPicPr>
        <xdr:cNvPr id="6" name="Picture 6" descr="Thuốc nhuộm tê bào EA-50 Thermo Scientific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148920" y="8486640"/>
          <a:ext cx="1828080" cy="182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466560</xdr:colOff>
      <xdr:row>5</xdr:row>
      <xdr:rowOff>19080</xdr:rowOff>
    </xdr:from>
    <xdr:to>
      <xdr:col>9</xdr:col>
      <xdr:colOff>433874</xdr:colOff>
      <xdr:row>5</xdr:row>
      <xdr:rowOff>1656720</xdr:rowOff>
    </xdr:to>
    <xdr:pic>
      <xdr:nvPicPr>
        <xdr:cNvPr id="7" name="Picture 8" descr="noi-ban-thuoc-nhuom-giemsa-merck-gia-re-tai-tphcm-tschem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243960" y="971640"/>
          <a:ext cx="1637640" cy="163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14400</xdr:colOff>
      <xdr:row>11</xdr:row>
      <xdr:rowOff>76680</xdr:rowOff>
    </xdr:from>
    <xdr:to>
      <xdr:col>10</xdr:col>
      <xdr:colOff>129597</xdr:colOff>
      <xdr:row>11</xdr:row>
      <xdr:rowOff>1893240</xdr:rowOff>
    </xdr:to>
    <xdr:pic>
      <xdr:nvPicPr>
        <xdr:cNvPr id="8" name="Picture 9" descr="Tìm Hiểu Chung Về Hóa Chất Ethanol Absolute PA - 100983 - Merck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1791800" y="12249720"/>
          <a:ext cx="3262320" cy="181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602280</xdr:colOff>
      <xdr:row>13</xdr:row>
      <xdr:rowOff>43920</xdr:rowOff>
    </xdr:from>
    <xdr:to>
      <xdr:col>9</xdr:col>
      <xdr:colOff>1011880</xdr:colOff>
      <xdr:row>13</xdr:row>
      <xdr:rowOff>2123280</xdr:rowOff>
    </xdr:to>
    <xdr:pic>
      <xdr:nvPicPr>
        <xdr:cNvPr id="9" name="Picture 11" descr="cồn sát khuẩn 90 độ can 30 lít . | Shopee Việt Nam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2379680" y="16674480"/>
          <a:ext cx="2086560" cy="207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780480</xdr:colOff>
      <xdr:row>12</xdr:row>
      <xdr:rowOff>65520</xdr:rowOff>
    </xdr:from>
    <xdr:to>
      <xdr:col>9</xdr:col>
      <xdr:colOff>1223560</xdr:colOff>
      <xdr:row>12</xdr:row>
      <xdr:rowOff>2407680</xdr:rowOff>
    </xdr:to>
    <xdr:pic>
      <xdr:nvPicPr>
        <xdr:cNvPr id="10" name="Picture 12" descr="CAN CỒN ETHANOL 96 / CỒN THƠM / CỒN THỰC PHẨM- ETHANOL Wine Food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2557880" y="14248080"/>
          <a:ext cx="2120040" cy="234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667800</xdr:colOff>
      <xdr:row>15</xdr:row>
      <xdr:rowOff>53280</xdr:rowOff>
    </xdr:from>
    <xdr:to>
      <xdr:col>9</xdr:col>
      <xdr:colOff>1354960</xdr:colOff>
      <xdr:row>15</xdr:row>
      <xdr:rowOff>2383560</xdr:rowOff>
    </xdr:to>
    <xdr:pic>
      <xdr:nvPicPr>
        <xdr:cNvPr id="11" name="Picture 15" descr="Cồn Khô Ethanol giá rẻ Tháng 6,2023|BigGo Việt Nam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2445200" y="21789360"/>
          <a:ext cx="2364120" cy="233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284760</xdr:colOff>
      <xdr:row>14</xdr:row>
      <xdr:rowOff>21960</xdr:rowOff>
    </xdr:from>
    <xdr:to>
      <xdr:col>10</xdr:col>
      <xdr:colOff>2877</xdr:colOff>
      <xdr:row>15</xdr:row>
      <xdr:rowOff>3449</xdr:rowOff>
    </xdr:to>
    <xdr:pic>
      <xdr:nvPicPr>
        <xdr:cNvPr id="12" name="Picture 16" descr="Cồn THƠM 80 Độ Sát Khuẩn (Ethanol) - Can 5 lí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2062160" y="18900360"/>
          <a:ext cx="2865240" cy="283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102776</xdr:colOff>
      <xdr:row>17</xdr:row>
      <xdr:rowOff>98640</xdr:rowOff>
    </xdr:from>
    <xdr:to>
      <xdr:col>10</xdr:col>
      <xdr:colOff>76493</xdr:colOff>
      <xdr:row>17</xdr:row>
      <xdr:rowOff>1849680</xdr:rowOff>
    </xdr:to>
    <xdr:pic>
      <xdr:nvPicPr>
        <xdr:cNvPr id="14" name="Picture 14" descr="Giới Thiệu Hóa chất Hydrochloric Acid Fuming 37% - 1L - 100317 - Merck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1689351" y="26846928"/>
          <a:ext cx="3120840" cy="175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745560</xdr:colOff>
      <xdr:row>18</xdr:row>
      <xdr:rowOff>65520</xdr:rowOff>
    </xdr:from>
    <xdr:to>
      <xdr:col>9</xdr:col>
      <xdr:colOff>1258480</xdr:colOff>
      <xdr:row>18</xdr:row>
      <xdr:rowOff>2243520</xdr:rowOff>
    </xdr:to>
    <xdr:pic>
      <xdr:nvPicPr>
        <xdr:cNvPr id="15" name="Picture 17" descr="Bộ Đệm Trung Tính - Buffer Formalin 10% Thermo Scientific™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2522960" y="29421720"/>
          <a:ext cx="2189880" cy="2178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339162</xdr:colOff>
      <xdr:row>0</xdr:row>
      <xdr:rowOff>0</xdr:rowOff>
    </xdr:from>
    <xdr:to>
      <xdr:col>3</xdr:col>
      <xdr:colOff>2299863</xdr:colOff>
      <xdr:row>3</xdr:row>
      <xdr:rowOff>445614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74" y="0"/>
          <a:ext cx="4688849" cy="1590182"/>
        </a:xfrm>
        <a:prstGeom prst="rect">
          <a:avLst/>
        </a:prstGeom>
      </xdr:spPr>
    </xdr:pic>
    <xdr:clientData/>
  </xdr:twoCellAnchor>
  <xdr:twoCellAnchor editAs="oneCell">
    <xdr:from>
      <xdr:col>8</xdr:col>
      <xdr:colOff>850900</xdr:colOff>
      <xdr:row>6</xdr:row>
      <xdr:rowOff>12700</xdr:rowOff>
    </xdr:from>
    <xdr:to>
      <xdr:col>9</xdr:col>
      <xdr:colOff>105034</xdr:colOff>
      <xdr:row>6</xdr:row>
      <xdr:rowOff>1975400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420600" y="4305300"/>
          <a:ext cx="924460" cy="1962700"/>
        </a:xfrm>
        <a:prstGeom prst="rect">
          <a:avLst/>
        </a:prstGeom>
      </xdr:spPr>
    </xdr:pic>
    <xdr:clientData/>
  </xdr:twoCellAnchor>
  <xdr:twoCellAnchor editAs="oneCell">
    <xdr:from>
      <xdr:col>8</xdr:col>
      <xdr:colOff>927100</xdr:colOff>
      <xdr:row>7</xdr:row>
      <xdr:rowOff>114300</xdr:rowOff>
    </xdr:from>
    <xdr:to>
      <xdr:col>9</xdr:col>
      <xdr:colOff>67622</xdr:colOff>
      <xdr:row>7</xdr:row>
      <xdr:rowOff>1549155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96800" y="6400800"/>
          <a:ext cx="810848" cy="1434855"/>
        </a:xfrm>
        <a:prstGeom prst="rect">
          <a:avLst/>
        </a:prstGeom>
      </xdr:spPr>
    </xdr:pic>
    <xdr:clientData/>
  </xdr:twoCellAnchor>
  <xdr:twoCellAnchor editAs="oneCell">
    <xdr:from>
      <xdr:col>8</xdr:col>
      <xdr:colOff>895842</xdr:colOff>
      <xdr:row>16</xdr:row>
      <xdr:rowOff>83583</xdr:rowOff>
    </xdr:from>
    <xdr:to>
      <xdr:col>9</xdr:col>
      <xdr:colOff>1104340</xdr:colOff>
      <xdr:row>16</xdr:row>
      <xdr:rowOff>2413000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67042" y="25953483"/>
          <a:ext cx="1885458" cy="23294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1101687</xdr:colOff>
      <xdr:row>3</xdr:row>
      <xdr:rowOff>68856</xdr:rowOff>
    </xdr:from>
    <xdr:to>
      <xdr:col>2</xdr:col>
      <xdr:colOff>5187108</xdr:colOff>
      <xdr:row>3</xdr:row>
      <xdr:rowOff>68856</xdr:rowOff>
    </xdr:to>
    <xdr:cxnSp macro="">
      <xdr:nvCxnSpPr>
        <xdr:cNvPr id="3" name="Straight Connector 2"/>
        <xdr:cNvCxnSpPr/>
      </xdr:nvCxnSpPr>
      <xdr:spPr>
        <a:xfrm>
          <a:off x="3259157" y="745934"/>
          <a:ext cx="408542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vietchem.com.vn/thuong-hieu/merck-duc/" TargetMode="External"/><Relationship Id="rId1" Type="http://schemas.openxmlformats.org/officeDocument/2006/relationships/hyperlink" Target="https://vietchem.com.vn/san-pham/hydrochloric-acid-fuming-37-for-analysis-emsure-acs-iso-reag-ph-eur-1l.html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5" defaultRowHeight="14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"/>
  <sheetViews>
    <sheetView zoomScale="92" zoomScaleNormal="92" workbookViewId="0">
      <selection activeCell="C6" sqref="C6"/>
    </sheetView>
  </sheetViews>
  <sheetFormatPr defaultColWidth="9.125" defaultRowHeight="15" x14ac:dyDescent="0.25"/>
  <cols>
    <col min="1" max="1" width="5.75" style="1" customWidth="1"/>
    <col min="2" max="2" width="30.125" style="1" customWidth="1"/>
    <col min="3" max="3" width="25.75" style="1" customWidth="1"/>
    <col min="4" max="5" width="22.75" style="1" customWidth="1"/>
    <col min="6" max="6" width="38.625" style="1" customWidth="1"/>
    <col min="7" max="7" width="18.125" style="1" customWidth="1"/>
    <col min="8" max="8" width="57.25" style="1" customWidth="1"/>
    <col min="9" max="9" width="11.625" style="1" customWidth="1"/>
    <col min="10" max="10" width="9.625" style="1" customWidth="1"/>
    <col min="11" max="11" width="12.125" style="1" customWidth="1"/>
    <col min="12" max="12" width="10.125" style="1" customWidth="1"/>
    <col min="13" max="13" width="21.75" style="1" customWidth="1"/>
    <col min="14" max="14" width="19.25" style="30" customWidth="1"/>
    <col min="15" max="15" width="15.125" style="30" customWidth="1"/>
    <col min="16" max="17" width="9.125" style="1"/>
    <col min="18" max="18" width="12.75" style="49" customWidth="1"/>
    <col min="19" max="19" width="15.75" style="1" customWidth="1"/>
    <col min="20" max="20" width="17.75" style="1" customWidth="1"/>
    <col min="21" max="16384" width="9.125" style="1"/>
  </cols>
  <sheetData>
    <row r="1" spans="1:20" ht="75" customHeight="1" x14ac:dyDescent="0.25">
      <c r="A1" s="2" t="s">
        <v>0</v>
      </c>
      <c r="B1" s="2" t="s">
        <v>88</v>
      </c>
      <c r="C1" s="2" t="s">
        <v>89</v>
      </c>
      <c r="D1" s="2" t="s">
        <v>90</v>
      </c>
      <c r="E1" s="2" t="s">
        <v>93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5</v>
      </c>
      <c r="K1" s="2" t="s">
        <v>6</v>
      </c>
      <c r="L1" s="2" t="s">
        <v>7</v>
      </c>
      <c r="M1" s="4" t="s">
        <v>8</v>
      </c>
      <c r="N1" s="28" t="s">
        <v>51</v>
      </c>
      <c r="O1" s="29" t="s">
        <v>56</v>
      </c>
      <c r="P1" s="51" t="s">
        <v>82</v>
      </c>
      <c r="Q1" s="53" t="s">
        <v>84</v>
      </c>
      <c r="R1" s="52" t="s">
        <v>83</v>
      </c>
      <c r="S1" s="51" t="s">
        <v>85</v>
      </c>
      <c r="T1" s="1" t="s">
        <v>87</v>
      </c>
    </row>
    <row r="2" spans="1:20" s="72" customFormat="1" ht="53.25" customHeight="1" x14ac:dyDescent="0.2">
      <c r="A2" s="64">
        <v>1</v>
      </c>
      <c r="B2" s="64" t="s">
        <v>91</v>
      </c>
      <c r="C2" s="65" t="s">
        <v>122</v>
      </c>
      <c r="D2" s="65" t="s">
        <v>92</v>
      </c>
      <c r="E2" s="65">
        <v>3000</v>
      </c>
      <c r="F2" s="66" t="s">
        <v>86</v>
      </c>
      <c r="G2" s="64" t="s">
        <v>9</v>
      </c>
      <c r="H2" s="65" t="s">
        <v>10</v>
      </c>
      <c r="I2" s="64" t="s">
        <v>11</v>
      </c>
      <c r="J2" s="64" t="s">
        <v>12</v>
      </c>
      <c r="K2" s="64" t="s">
        <v>13</v>
      </c>
      <c r="L2" s="64" t="s">
        <v>14</v>
      </c>
      <c r="M2" s="67"/>
      <c r="N2" s="68"/>
      <c r="O2" s="69">
        <v>2640000</v>
      </c>
      <c r="P2" s="67">
        <v>3</v>
      </c>
      <c r="Q2" s="70">
        <f>P2*2</f>
        <v>6</v>
      </c>
      <c r="R2" s="71">
        <f>O2*P2</f>
        <v>7920000</v>
      </c>
      <c r="S2" s="67">
        <f>Q2*O2</f>
        <v>15840000</v>
      </c>
    </row>
    <row r="3" spans="1:20" s="72" customFormat="1" ht="53.25" customHeight="1" x14ac:dyDescent="0.2">
      <c r="A3" s="67">
        <v>2</v>
      </c>
      <c r="B3" s="67" t="s">
        <v>94</v>
      </c>
      <c r="C3" s="67"/>
      <c r="D3" s="67"/>
      <c r="E3" s="67"/>
      <c r="F3" s="73" t="s">
        <v>15</v>
      </c>
      <c r="G3" s="74" t="s">
        <v>15</v>
      </c>
      <c r="H3" s="75" t="s">
        <v>59</v>
      </c>
      <c r="I3" s="64" t="s">
        <v>60</v>
      </c>
      <c r="J3" s="75" t="s">
        <v>61</v>
      </c>
      <c r="K3" s="75" t="s">
        <v>62</v>
      </c>
      <c r="L3" s="67" t="s">
        <v>63</v>
      </c>
      <c r="M3" s="67"/>
      <c r="N3" s="68"/>
      <c r="O3" s="69">
        <v>2816000</v>
      </c>
      <c r="P3" s="67">
        <v>3</v>
      </c>
      <c r="Q3" s="70">
        <f t="shared" ref="Q3:Q15" si="0">P3*2</f>
        <v>6</v>
      </c>
      <c r="R3" s="71">
        <f t="shared" ref="R3:R15" si="1">O3*P3</f>
        <v>8448000</v>
      </c>
      <c r="S3" s="67">
        <f t="shared" ref="S3:S15" si="2">Q3*O3</f>
        <v>16896000</v>
      </c>
    </row>
    <row r="4" spans="1:20" s="72" customFormat="1" ht="53.25" customHeight="1" x14ac:dyDescent="0.2">
      <c r="A4" s="67">
        <v>3</v>
      </c>
      <c r="B4" s="67" t="s">
        <v>95</v>
      </c>
      <c r="C4" s="76" t="s">
        <v>96</v>
      </c>
      <c r="D4" s="67"/>
      <c r="E4" s="67"/>
      <c r="F4" s="61" t="s">
        <v>16</v>
      </c>
      <c r="G4" s="67" t="s">
        <v>64</v>
      </c>
      <c r="H4" s="76" t="s">
        <v>65</v>
      </c>
      <c r="I4" s="77" t="s">
        <v>66</v>
      </c>
      <c r="J4" s="75" t="s">
        <v>67</v>
      </c>
      <c r="K4" s="75" t="s">
        <v>68</v>
      </c>
      <c r="L4" s="67" t="s">
        <v>69</v>
      </c>
      <c r="M4" s="67"/>
      <c r="N4" s="68"/>
      <c r="O4" s="69">
        <v>642400</v>
      </c>
      <c r="P4" s="67">
        <v>3</v>
      </c>
      <c r="Q4" s="70">
        <f t="shared" si="0"/>
        <v>6</v>
      </c>
      <c r="R4" s="71">
        <f t="shared" si="1"/>
        <v>1927200</v>
      </c>
      <c r="S4" s="67">
        <f t="shared" si="2"/>
        <v>3854400</v>
      </c>
    </row>
    <row r="5" spans="1:20" s="72" customFormat="1" ht="53.25" customHeight="1" x14ac:dyDescent="0.2">
      <c r="A5" s="78">
        <v>4</v>
      </c>
      <c r="B5" s="62" t="s">
        <v>97</v>
      </c>
      <c r="C5" s="79" t="s">
        <v>123</v>
      </c>
      <c r="D5" s="72" t="s">
        <v>92</v>
      </c>
      <c r="E5" s="72">
        <v>12000</v>
      </c>
      <c r="F5" s="80" t="s">
        <v>18</v>
      </c>
      <c r="G5" s="63" t="s">
        <v>19</v>
      </c>
      <c r="H5" s="78" t="s">
        <v>20</v>
      </c>
      <c r="I5" s="78" t="s">
        <v>21</v>
      </c>
      <c r="J5" s="78" t="s">
        <v>22</v>
      </c>
      <c r="K5" s="81" t="s">
        <v>23</v>
      </c>
      <c r="L5" s="78" t="s">
        <v>24</v>
      </c>
      <c r="M5" s="78"/>
      <c r="N5" s="67" t="s">
        <v>53</v>
      </c>
      <c r="O5" s="69">
        <v>3080000</v>
      </c>
      <c r="P5" s="67">
        <v>3</v>
      </c>
      <c r="Q5" s="70">
        <f t="shared" si="0"/>
        <v>6</v>
      </c>
      <c r="R5" s="71">
        <f t="shared" si="1"/>
        <v>9240000</v>
      </c>
      <c r="S5" s="67">
        <f t="shared" si="2"/>
        <v>18480000</v>
      </c>
    </row>
    <row r="6" spans="1:20" s="72" customFormat="1" ht="53.25" customHeight="1" x14ac:dyDescent="0.2">
      <c r="A6" s="67">
        <v>5</v>
      </c>
      <c r="B6" s="82" t="s">
        <v>98</v>
      </c>
      <c r="C6" s="79" t="s">
        <v>124</v>
      </c>
      <c r="D6" s="67" t="s">
        <v>92</v>
      </c>
      <c r="E6" s="67">
        <v>12000</v>
      </c>
      <c r="F6" s="61" t="s">
        <v>25</v>
      </c>
      <c r="G6" s="67" t="s">
        <v>25</v>
      </c>
      <c r="H6" s="67" t="s">
        <v>26</v>
      </c>
      <c r="I6" s="67" t="s">
        <v>27</v>
      </c>
      <c r="J6" s="67" t="s">
        <v>22</v>
      </c>
      <c r="K6" s="63" t="s">
        <v>23</v>
      </c>
      <c r="L6" s="67" t="s">
        <v>24</v>
      </c>
      <c r="M6" s="67"/>
      <c r="N6" s="67" t="s">
        <v>54</v>
      </c>
      <c r="O6" s="69">
        <v>3108000</v>
      </c>
      <c r="P6" s="67">
        <v>3</v>
      </c>
      <c r="Q6" s="70">
        <f t="shared" si="0"/>
        <v>6</v>
      </c>
      <c r="R6" s="71">
        <f t="shared" si="1"/>
        <v>9324000</v>
      </c>
      <c r="S6" s="67">
        <f t="shared" si="2"/>
        <v>18648000</v>
      </c>
    </row>
    <row r="7" spans="1:20" s="72" customFormat="1" ht="53.25" customHeight="1" x14ac:dyDescent="0.2">
      <c r="A7" s="67">
        <v>6</v>
      </c>
      <c r="B7" s="83" t="s">
        <v>99</v>
      </c>
      <c r="C7" s="72" t="s">
        <v>100</v>
      </c>
      <c r="D7" s="67" t="s">
        <v>92</v>
      </c>
      <c r="E7" s="67">
        <v>12000</v>
      </c>
      <c r="F7" s="61" t="s">
        <v>28</v>
      </c>
      <c r="G7" s="67" t="s">
        <v>28</v>
      </c>
      <c r="H7" s="72" t="s">
        <v>29</v>
      </c>
      <c r="I7" s="63" t="s">
        <v>21</v>
      </c>
      <c r="J7" s="67" t="s">
        <v>22</v>
      </c>
      <c r="K7" s="63" t="s">
        <v>23</v>
      </c>
      <c r="L7" s="67" t="s">
        <v>24</v>
      </c>
      <c r="M7" s="67"/>
      <c r="N7" s="69">
        <v>726000</v>
      </c>
      <c r="O7" s="69">
        <v>2904000</v>
      </c>
      <c r="P7" s="67">
        <v>3</v>
      </c>
      <c r="Q7" s="70">
        <f t="shared" si="0"/>
        <v>6</v>
      </c>
      <c r="R7" s="71">
        <f t="shared" si="1"/>
        <v>8712000</v>
      </c>
      <c r="S7" s="67">
        <f t="shared" si="2"/>
        <v>17424000</v>
      </c>
    </row>
    <row r="8" spans="1:20" s="72" customFormat="1" ht="53.25" customHeight="1" x14ac:dyDescent="0.2">
      <c r="A8" s="67">
        <v>7</v>
      </c>
      <c r="B8" s="61" t="s">
        <v>30</v>
      </c>
      <c r="C8" s="67" t="s">
        <v>102</v>
      </c>
      <c r="D8" s="67" t="s">
        <v>92</v>
      </c>
      <c r="E8" s="67">
        <v>60000</v>
      </c>
      <c r="F8" s="61" t="s">
        <v>30</v>
      </c>
      <c r="G8" s="75" t="s">
        <v>70</v>
      </c>
      <c r="H8" s="63" t="s">
        <v>101</v>
      </c>
      <c r="I8" s="75" t="s">
        <v>71</v>
      </c>
      <c r="J8" s="75" t="s">
        <v>72</v>
      </c>
      <c r="K8" s="75" t="s">
        <v>73</v>
      </c>
      <c r="L8" s="75" t="s">
        <v>74</v>
      </c>
      <c r="M8" s="67"/>
      <c r="N8" s="69"/>
      <c r="O8" s="69">
        <v>148800</v>
      </c>
      <c r="P8" s="67">
        <v>30</v>
      </c>
      <c r="Q8" s="70">
        <f t="shared" si="0"/>
        <v>60</v>
      </c>
      <c r="R8" s="71">
        <f t="shared" si="1"/>
        <v>4464000</v>
      </c>
      <c r="S8" s="67">
        <f t="shared" si="2"/>
        <v>8928000</v>
      </c>
    </row>
    <row r="9" spans="1:20" s="72" customFormat="1" ht="53.25" customHeight="1" x14ac:dyDescent="0.2">
      <c r="A9" s="67">
        <v>8</v>
      </c>
      <c r="B9" s="61" t="s">
        <v>103</v>
      </c>
      <c r="C9" s="67" t="s">
        <v>107</v>
      </c>
      <c r="D9" s="67" t="s">
        <v>92</v>
      </c>
      <c r="E9" s="67">
        <v>150000</v>
      </c>
      <c r="F9" s="61" t="s">
        <v>33</v>
      </c>
      <c r="G9" s="67" t="s">
        <v>34</v>
      </c>
      <c r="H9" s="84"/>
      <c r="I9" s="67"/>
      <c r="J9" s="67" t="s">
        <v>35</v>
      </c>
      <c r="K9" s="67" t="s">
        <v>31</v>
      </c>
      <c r="L9" s="67" t="s">
        <v>32</v>
      </c>
      <c r="M9" s="67"/>
      <c r="N9" s="67" t="s">
        <v>52</v>
      </c>
      <c r="O9" s="69">
        <v>293500</v>
      </c>
      <c r="P9" s="67">
        <v>15</v>
      </c>
      <c r="Q9" s="70">
        <f t="shared" si="0"/>
        <v>30</v>
      </c>
      <c r="R9" s="71">
        <f t="shared" si="1"/>
        <v>4402500</v>
      </c>
      <c r="S9" s="67">
        <f t="shared" si="2"/>
        <v>8805000</v>
      </c>
    </row>
    <row r="10" spans="1:20" s="72" customFormat="1" ht="53.25" customHeight="1" x14ac:dyDescent="0.2">
      <c r="A10" s="67">
        <v>9</v>
      </c>
      <c r="B10" s="61" t="s">
        <v>104</v>
      </c>
      <c r="C10" s="67" t="s">
        <v>108</v>
      </c>
      <c r="D10" s="67" t="s">
        <v>92</v>
      </c>
      <c r="E10" s="67">
        <v>60000</v>
      </c>
      <c r="F10" s="61" t="s">
        <v>36</v>
      </c>
      <c r="G10" s="67" t="s">
        <v>37</v>
      </c>
      <c r="H10" s="84"/>
      <c r="I10" s="67"/>
      <c r="J10" s="67" t="s">
        <v>35</v>
      </c>
      <c r="K10" s="67" t="s">
        <v>31</v>
      </c>
      <c r="L10" s="67" t="s">
        <v>32</v>
      </c>
      <c r="M10" s="67"/>
      <c r="N10" s="69">
        <v>200000</v>
      </c>
      <c r="O10" s="69">
        <v>200000</v>
      </c>
      <c r="P10" s="67">
        <v>6</v>
      </c>
      <c r="Q10" s="70">
        <f t="shared" si="0"/>
        <v>12</v>
      </c>
      <c r="R10" s="71">
        <f t="shared" si="1"/>
        <v>1200000</v>
      </c>
      <c r="S10" s="67">
        <f t="shared" si="2"/>
        <v>2400000</v>
      </c>
    </row>
    <row r="11" spans="1:20" s="72" customFormat="1" ht="53.25" customHeight="1" x14ac:dyDescent="0.2">
      <c r="A11" s="67">
        <v>10</v>
      </c>
      <c r="B11" s="61" t="s">
        <v>105</v>
      </c>
      <c r="C11" s="67" t="s">
        <v>109</v>
      </c>
      <c r="D11" s="67" t="s">
        <v>92</v>
      </c>
      <c r="E11" s="67">
        <v>60000</v>
      </c>
      <c r="F11" s="61" t="s">
        <v>38</v>
      </c>
      <c r="G11" s="67" t="s">
        <v>125</v>
      </c>
      <c r="H11" s="84"/>
      <c r="I11" s="67"/>
      <c r="J11" s="67" t="s">
        <v>35</v>
      </c>
      <c r="K11" s="67" t="s">
        <v>31</v>
      </c>
      <c r="L11" s="67" t="s">
        <v>32</v>
      </c>
      <c r="M11" s="67"/>
      <c r="N11" s="67"/>
      <c r="O11" s="69">
        <v>271500</v>
      </c>
      <c r="P11" s="67">
        <v>6</v>
      </c>
      <c r="Q11" s="70">
        <f t="shared" si="0"/>
        <v>12</v>
      </c>
      <c r="R11" s="71">
        <f t="shared" si="1"/>
        <v>1629000</v>
      </c>
      <c r="S11" s="67">
        <f t="shared" si="2"/>
        <v>3258000</v>
      </c>
    </row>
    <row r="12" spans="1:20" s="72" customFormat="1" ht="53.25" customHeight="1" x14ac:dyDescent="0.2">
      <c r="A12" s="67">
        <v>11</v>
      </c>
      <c r="B12" s="61" t="s">
        <v>106</v>
      </c>
      <c r="C12" s="67" t="s">
        <v>110</v>
      </c>
      <c r="D12" s="67" t="s">
        <v>92</v>
      </c>
      <c r="E12" s="67">
        <v>60000</v>
      </c>
      <c r="F12" s="61" t="s">
        <v>40</v>
      </c>
      <c r="G12" s="67" t="s">
        <v>41</v>
      </c>
      <c r="H12" s="84"/>
      <c r="I12" s="67"/>
      <c r="J12" s="67" t="s">
        <v>35</v>
      </c>
      <c r="K12" s="67" t="s">
        <v>31</v>
      </c>
      <c r="L12" s="67" t="s">
        <v>32</v>
      </c>
      <c r="M12" s="67"/>
      <c r="N12" s="69">
        <v>170000</v>
      </c>
      <c r="O12" s="69">
        <v>170000</v>
      </c>
      <c r="P12" s="67">
        <v>6</v>
      </c>
      <c r="Q12" s="70">
        <f t="shared" si="0"/>
        <v>12</v>
      </c>
      <c r="R12" s="71">
        <f t="shared" si="1"/>
        <v>1020000</v>
      </c>
      <c r="S12" s="67">
        <f t="shared" si="2"/>
        <v>2040000</v>
      </c>
    </row>
    <row r="13" spans="1:20" s="72" customFormat="1" ht="53.25" customHeight="1" x14ac:dyDescent="0.2">
      <c r="A13" s="67">
        <v>13</v>
      </c>
      <c r="B13" s="67" t="s">
        <v>111</v>
      </c>
      <c r="C13" s="72" t="s">
        <v>112</v>
      </c>
      <c r="D13" s="67" t="s">
        <v>92</v>
      </c>
      <c r="E13" s="67">
        <v>6000</v>
      </c>
      <c r="F13" s="67" t="s">
        <v>42</v>
      </c>
      <c r="G13" s="75" t="s">
        <v>75</v>
      </c>
      <c r="H13" s="67" t="s">
        <v>76</v>
      </c>
      <c r="I13" s="75" t="s">
        <v>77</v>
      </c>
      <c r="J13" s="67" t="s">
        <v>78</v>
      </c>
      <c r="K13" s="75" t="s">
        <v>79</v>
      </c>
      <c r="L13" s="67" t="s">
        <v>74</v>
      </c>
      <c r="M13" s="67"/>
      <c r="N13" s="67"/>
      <c r="O13" s="69">
        <v>114400</v>
      </c>
      <c r="P13" s="67">
        <v>6</v>
      </c>
      <c r="Q13" s="70">
        <f t="shared" si="0"/>
        <v>12</v>
      </c>
      <c r="R13" s="71">
        <f t="shared" si="1"/>
        <v>686400</v>
      </c>
      <c r="S13" s="67">
        <f t="shared" si="2"/>
        <v>1372800</v>
      </c>
    </row>
    <row r="14" spans="1:20" s="72" customFormat="1" ht="53.25" customHeight="1" x14ac:dyDescent="0.2">
      <c r="A14" s="67">
        <v>14</v>
      </c>
      <c r="B14" s="85" t="s">
        <v>119</v>
      </c>
      <c r="C14" s="85" t="s">
        <v>118</v>
      </c>
      <c r="D14" s="72" t="s">
        <v>92</v>
      </c>
      <c r="E14" s="72">
        <v>16000</v>
      </c>
      <c r="F14" s="83" t="s">
        <v>45</v>
      </c>
      <c r="G14" s="67" t="s">
        <v>46</v>
      </c>
      <c r="H14" s="84"/>
      <c r="I14" s="67" t="s">
        <v>43</v>
      </c>
      <c r="J14" s="67" t="s">
        <v>12</v>
      </c>
      <c r="K14" s="67" t="s">
        <v>17</v>
      </c>
      <c r="L14" s="67" t="s">
        <v>44</v>
      </c>
      <c r="M14" s="67"/>
      <c r="N14" s="69"/>
      <c r="O14" s="69">
        <v>1012000</v>
      </c>
      <c r="P14" s="67">
        <v>3</v>
      </c>
      <c r="Q14" s="70">
        <f t="shared" si="0"/>
        <v>6</v>
      </c>
      <c r="R14" s="71">
        <f t="shared" si="1"/>
        <v>3036000</v>
      </c>
      <c r="S14" s="67">
        <f t="shared" si="2"/>
        <v>6072000</v>
      </c>
    </row>
    <row r="15" spans="1:20" s="72" customFormat="1" ht="53.25" customHeight="1" x14ac:dyDescent="0.2">
      <c r="A15" s="67">
        <v>15</v>
      </c>
      <c r="B15" s="86" t="s">
        <v>120</v>
      </c>
      <c r="C15" s="87" t="s">
        <v>121</v>
      </c>
      <c r="D15" s="67" t="s">
        <v>92</v>
      </c>
      <c r="E15" s="67">
        <v>280000</v>
      </c>
      <c r="F15" s="61" t="s">
        <v>47</v>
      </c>
      <c r="G15" s="67" t="s">
        <v>48</v>
      </c>
      <c r="H15" s="84"/>
      <c r="I15" s="78" t="s">
        <v>21</v>
      </c>
      <c r="J15" s="78" t="s">
        <v>22</v>
      </c>
      <c r="K15" s="67" t="s">
        <v>49</v>
      </c>
      <c r="L15" s="67" t="s">
        <v>50</v>
      </c>
      <c r="M15" s="67"/>
      <c r="N15" s="67" t="s">
        <v>55</v>
      </c>
      <c r="O15" s="69">
        <v>2640000</v>
      </c>
      <c r="P15" s="67">
        <v>7</v>
      </c>
      <c r="Q15" s="70">
        <f t="shared" si="0"/>
        <v>14</v>
      </c>
      <c r="R15" s="71">
        <f t="shared" si="1"/>
        <v>18480000</v>
      </c>
      <c r="S15" s="67">
        <f t="shared" si="2"/>
        <v>36960000</v>
      </c>
    </row>
    <row r="16" spans="1:20" x14ac:dyDescent="0.25">
      <c r="B16" s="56"/>
      <c r="R16" s="49">
        <f>SUM(R2:R15)</f>
        <v>80489100</v>
      </c>
      <c r="S16" s="54">
        <f>SUM(S2:S15)</f>
        <v>160978200</v>
      </c>
    </row>
    <row r="17" spans="2:8" x14ac:dyDescent="0.25">
      <c r="B17" s="56"/>
    </row>
    <row r="18" spans="2:8" x14ac:dyDescent="0.25">
      <c r="B18" s="56"/>
    </row>
    <row r="19" spans="2:8" x14ac:dyDescent="0.25">
      <c r="B19" s="56"/>
    </row>
    <row r="20" spans="2:8" x14ac:dyDescent="0.25">
      <c r="B20" s="56"/>
    </row>
    <row r="21" spans="2:8" x14ac:dyDescent="0.25">
      <c r="B21" s="57" t="s">
        <v>113</v>
      </c>
    </row>
    <row r="22" spans="2:8" x14ac:dyDescent="0.25">
      <c r="B22" s="58" t="s">
        <v>114</v>
      </c>
    </row>
    <row r="23" spans="2:8" x14ac:dyDescent="0.25">
      <c r="B23" s="55"/>
    </row>
    <row r="24" spans="2:8" x14ac:dyDescent="0.25">
      <c r="B24" s="57" t="s">
        <v>115</v>
      </c>
    </row>
    <row r="25" spans="2:8" x14ac:dyDescent="0.25">
      <c r="B25" s="59" t="s">
        <v>116</v>
      </c>
    </row>
    <row r="26" spans="2:8" x14ac:dyDescent="0.25">
      <c r="B26" s="60" t="s">
        <v>117</v>
      </c>
      <c r="H26" s="25"/>
    </row>
    <row r="27" spans="2:8" ht="28.5" customHeight="1" x14ac:dyDescent="0.25">
      <c r="H27" s="26"/>
    </row>
    <row r="28" spans="2:8" ht="28.5" customHeight="1" x14ac:dyDescent="0.25">
      <c r="H28" s="26"/>
    </row>
    <row r="29" spans="2:8" ht="28.5" customHeight="1" x14ac:dyDescent="0.25">
      <c r="H29" s="27"/>
    </row>
    <row r="30" spans="2:8" ht="28.5" customHeight="1" x14ac:dyDescent="0.25">
      <c r="H30" s="26"/>
    </row>
  </sheetData>
  <hyperlinks>
    <hyperlink ref="B21" r:id="rId1" location="vote" display="https://vietchem.com.vn/san-pham/hydrochloric-acid-fuming-37-for-analysis-emsure-acs-iso-reag-ph-eur-1l.html - vote"/>
    <hyperlink ref="B24" r:id="rId2" display="https://vietchem.com.vn/thuong-hieu/merck-duc/"/>
  </hyperlinks>
  <pageMargins left="0" right="0" top="0" bottom="0" header="0.511811023622047" footer="0.511811023622047"/>
  <pageSetup paperSize="9" fitToHeight="0" orientation="landscape" horizontalDpi="300" verticalDpi="3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topLeftCell="D1" zoomScale="92" zoomScaleNormal="92" workbookViewId="0">
      <selection activeCell="H5" sqref="H5"/>
    </sheetView>
  </sheetViews>
  <sheetFormatPr defaultColWidth="9.125" defaultRowHeight="15" x14ac:dyDescent="0.25"/>
  <cols>
    <col min="1" max="1" width="5.75" style="1" customWidth="1"/>
    <col min="2" max="2" width="17.625" style="1" customWidth="1"/>
    <col min="3" max="3" width="18.125" style="1" customWidth="1"/>
    <col min="4" max="4" width="57.25" style="1" customWidth="1"/>
    <col min="5" max="5" width="11.625" style="1" customWidth="1"/>
    <col min="6" max="6" width="9.625" style="1" customWidth="1"/>
    <col min="7" max="7" width="12.125" style="1" customWidth="1"/>
    <col min="8" max="8" width="10.125" style="1" customWidth="1"/>
    <col min="9" max="9" width="21.75" style="1" customWidth="1"/>
    <col min="10" max="10" width="19.25" style="30" customWidth="1"/>
    <col min="11" max="11" width="15.125" style="30" customWidth="1"/>
    <col min="12" max="13" width="9.125" style="1"/>
    <col min="14" max="14" width="12.75" style="49" customWidth="1"/>
    <col min="15" max="15" width="12" style="1" customWidth="1"/>
    <col min="16" max="16384" width="9.125" style="1"/>
  </cols>
  <sheetData>
    <row r="1" spans="1:21" ht="28.15" customHeight="1" x14ac:dyDescent="0.25">
      <c r="D1" s="98" t="s">
        <v>57</v>
      </c>
      <c r="E1" s="98"/>
      <c r="F1" s="98"/>
      <c r="G1" s="98"/>
      <c r="H1" s="98"/>
      <c r="I1" s="98"/>
      <c r="J1" s="98"/>
      <c r="K1" s="98"/>
      <c r="L1" s="32"/>
      <c r="M1" s="32"/>
    </row>
    <row r="2" spans="1:21" ht="33" customHeight="1" x14ac:dyDescent="0.25">
      <c r="D2" s="99" t="s">
        <v>58</v>
      </c>
      <c r="E2" s="99"/>
      <c r="F2" s="99"/>
      <c r="G2" s="99"/>
      <c r="H2" s="99"/>
      <c r="I2" s="99"/>
      <c r="J2" s="99"/>
      <c r="K2" s="99"/>
      <c r="L2" s="33"/>
      <c r="M2" s="33"/>
    </row>
    <row r="3" spans="1:21" ht="29.1" customHeight="1" x14ac:dyDescent="0.25">
      <c r="I3" s="100" t="s">
        <v>81</v>
      </c>
      <c r="J3" s="100"/>
      <c r="K3" s="100"/>
      <c r="L3" s="34"/>
      <c r="M3" s="34"/>
      <c r="N3" s="50"/>
      <c r="O3" s="34"/>
      <c r="P3" s="34"/>
      <c r="Q3" s="34"/>
      <c r="R3" s="34"/>
      <c r="S3" s="34"/>
      <c r="T3" s="34"/>
      <c r="U3" s="34"/>
    </row>
    <row r="4" spans="1:21" ht="41.1" customHeight="1" x14ac:dyDescent="0.25"/>
    <row r="5" spans="1:21" ht="75" customHeight="1" x14ac:dyDescent="0.25">
      <c r="A5" s="2" t="s">
        <v>0</v>
      </c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2" t="s">
        <v>6</v>
      </c>
      <c r="H5" s="2" t="s">
        <v>7</v>
      </c>
      <c r="I5" s="4" t="s">
        <v>8</v>
      </c>
      <c r="J5" s="28" t="s">
        <v>51</v>
      </c>
      <c r="K5" s="29" t="s">
        <v>56</v>
      </c>
      <c r="L5" s="51" t="s">
        <v>82</v>
      </c>
      <c r="M5" s="53" t="s">
        <v>84</v>
      </c>
      <c r="N5" s="52" t="s">
        <v>83</v>
      </c>
      <c r="O5" s="51" t="s">
        <v>85</v>
      </c>
    </row>
    <row r="6" spans="1:21" ht="164.1" customHeight="1" x14ac:dyDescent="0.25">
      <c r="A6" s="5">
        <v>1</v>
      </c>
      <c r="B6" s="6" t="s">
        <v>9</v>
      </c>
      <c r="C6" s="5" t="s">
        <v>9</v>
      </c>
      <c r="D6" s="7" t="s">
        <v>10</v>
      </c>
      <c r="E6" s="5" t="s">
        <v>11</v>
      </c>
      <c r="F6" s="5" t="s">
        <v>12</v>
      </c>
      <c r="G6" s="5" t="s">
        <v>13</v>
      </c>
      <c r="H6" s="5" t="s">
        <v>14</v>
      </c>
      <c r="I6" s="8"/>
      <c r="J6" s="45"/>
      <c r="K6" s="46">
        <v>2640000</v>
      </c>
      <c r="L6" s="51">
        <v>3</v>
      </c>
      <c r="M6" s="53">
        <f>L6*2</f>
        <v>6</v>
      </c>
      <c r="N6" s="52">
        <f>K6*L6</f>
        <v>7920000</v>
      </c>
      <c r="O6" s="51">
        <f>M6*K6</f>
        <v>15840000</v>
      </c>
    </row>
    <row r="7" spans="1:21" ht="157.5" customHeight="1" x14ac:dyDescent="0.25">
      <c r="A7" s="9">
        <v>2</v>
      </c>
      <c r="B7" s="10" t="s">
        <v>15</v>
      </c>
      <c r="C7" s="35" t="s">
        <v>15</v>
      </c>
      <c r="D7" s="36" t="s">
        <v>59</v>
      </c>
      <c r="E7" s="5" t="s">
        <v>60</v>
      </c>
      <c r="F7" s="37" t="s">
        <v>61</v>
      </c>
      <c r="G7" s="37" t="s">
        <v>62</v>
      </c>
      <c r="H7" s="11" t="s">
        <v>63</v>
      </c>
      <c r="I7" s="12"/>
      <c r="J7" s="47"/>
      <c r="K7" s="48">
        <v>2816000</v>
      </c>
      <c r="L7" s="51">
        <v>3</v>
      </c>
      <c r="M7" s="53">
        <f t="shared" ref="M7:M19" si="0">L7*2</f>
        <v>6</v>
      </c>
      <c r="N7" s="52">
        <f t="shared" ref="N7:N19" si="1">K7*L7</f>
        <v>8448000</v>
      </c>
      <c r="O7" s="51">
        <f t="shared" ref="O7:O19" si="2">M7*K7</f>
        <v>16896000</v>
      </c>
    </row>
    <row r="8" spans="1:21" ht="135" customHeight="1" x14ac:dyDescent="0.25">
      <c r="A8" s="9">
        <v>3</v>
      </c>
      <c r="B8" s="2" t="s">
        <v>16</v>
      </c>
      <c r="C8" s="38" t="s">
        <v>64</v>
      </c>
      <c r="D8" s="39" t="s">
        <v>65</v>
      </c>
      <c r="E8" s="40" t="s">
        <v>66</v>
      </c>
      <c r="F8" s="37" t="s">
        <v>67</v>
      </c>
      <c r="G8" s="37" t="s">
        <v>68</v>
      </c>
      <c r="H8" s="11" t="s">
        <v>69</v>
      </c>
      <c r="I8" s="31"/>
      <c r="J8" s="47"/>
      <c r="K8" s="48">
        <v>642400</v>
      </c>
      <c r="L8" s="51">
        <v>3</v>
      </c>
      <c r="M8" s="53">
        <f t="shared" si="0"/>
        <v>6</v>
      </c>
      <c r="N8" s="52">
        <f t="shared" si="1"/>
        <v>1927200</v>
      </c>
      <c r="O8" s="51">
        <f t="shared" si="2"/>
        <v>3854400</v>
      </c>
    </row>
    <row r="9" spans="1:21" ht="163.5" customHeight="1" x14ac:dyDescent="0.25">
      <c r="A9" s="13">
        <v>4</v>
      </c>
      <c r="B9" s="14" t="s">
        <v>18</v>
      </c>
      <c r="C9" s="15" t="s">
        <v>19</v>
      </c>
      <c r="D9" s="16" t="s">
        <v>20</v>
      </c>
      <c r="E9" s="13" t="s">
        <v>21</v>
      </c>
      <c r="F9" s="13" t="s">
        <v>22</v>
      </c>
      <c r="G9" s="17" t="s">
        <v>23</v>
      </c>
      <c r="H9" s="13" t="s">
        <v>24</v>
      </c>
      <c r="I9" s="18"/>
      <c r="J9" s="12" t="s">
        <v>53</v>
      </c>
      <c r="K9" s="46">
        <v>3080000</v>
      </c>
      <c r="L9" s="51">
        <v>3</v>
      </c>
      <c r="M9" s="53">
        <f t="shared" si="0"/>
        <v>6</v>
      </c>
      <c r="N9" s="52">
        <f t="shared" si="1"/>
        <v>9240000</v>
      </c>
      <c r="O9" s="51">
        <f t="shared" si="2"/>
        <v>18480000</v>
      </c>
    </row>
    <row r="10" spans="1:21" ht="153" customHeight="1" x14ac:dyDescent="0.25">
      <c r="A10" s="11">
        <v>5</v>
      </c>
      <c r="B10" s="3" t="s">
        <v>25</v>
      </c>
      <c r="C10" s="11" t="s">
        <v>25</v>
      </c>
      <c r="D10" s="19" t="s">
        <v>26</v>
      </c>
      <c r="E10" s="11" t="s">
        <v>27</v>
      </c>
      <c r="F10" s="11" t="s">
        <v>22</v>
      </c>
      <c r="G10" s="20" t="s">
        <v>23</v>
      </c>
      <c r="H10" s="11" t="s">
        <v>24</v>
      </c>
      <c r="I10" s="8"/>
      <c r="J10" s="12" t="s">
        <v>54</v>
      </c>
      <c r="K10" s="46">
        <v>3108000</v>
      </c>
      <c r="L10" s="51">
        <v>3</v>
      </c>
      <c r="M10" s="53">
        <f t="shared" si="0"/>
        <v>6</v>
      </c>
      <c r="N10" s="52">
        <f t="shared" si="1"/>
        <v>9324000</v>
      </c>
      <c r="O10" s="51">
        <f t="shared" si="2"/>
        <v>18648000</v>
      </c>
    </row>
    <row r="11" spans="1:21" ht="142.5" customHeight="1" x14ac:dyDescent="0.25">
      <c r="A11" s="11">
        <v>6</v>
      </c>
      <c r="B11" s="3" t="s">
        <v>28</v>
      </c>
      <c r="C11" s="11" t="s">
        <v>28</v>
      </c>
      <c r="D11" s="21" t="s">
        <v>29</v>
      </c>
      <c r="E11" s="20" t="s">
        <v>21</v>
      </c>
      <c r="F11" s="11" t="s">
        <v>22</v>
      </c>
      <c r="G11" s="20" t="s">
        <v>23</v>
      </c>
      <c r="H11" s="11" t="s">
        <v>24</v>
      </c>
      <c r="I11" s="8"/>
      <c r="J11" s="46">
        <v>726000</v>
      </c>
      <c r="K11" s="46">
        <v>2904000</v>
      </c>
      <c r="L11" s="51">
        <v>3</v>
      </c>
      <c r="M11" s="53">
        <f t="shared" si="0"/>
        <v>6</v>
      </c>
      <c r="N11" s="52">
        <f t="shared" si="1"/>
        <v>8712000</v>
      </c>
      <c r="O11" s="51">
        <f t="shared" si="2"/>
        <v>17424000</v>
      </c>
    </row>
    <row r="12" spans="1:21" ht="158.25" customHeight="1" x14ac:dyDescent="0.25">
      <c r="A12" s="11">
        <v>7</v>
      </c>
      <c r="B12" s="3" t="s">
        <v>30</v>
      </c>
      <c r="C12" s="41" t="s">
        <v>70</v>
      </c>
      <c r="D12" s="44" t="s">
        <v>80</v>
      </c>
      <c r="E12" s="37" t="s">
        <v>71</v>
      </c>
      <c r="F12" s="37" t="s">
        <v>72</v>
      </c>
      <c r="G12" s="37" t="s">
        <v>73</v>
      </c>
      <c r="H12" s="37" t="s">
        <v>74</v>
      </c>
      <c r="I12" s="8"/>
      <c r="J12" s="46"/>
      <c r="K12" s="46">
        <v>148800</v>
      </c>
      <c r="L12" s="51">
        <v>30</v>
      </c>
      <c r="M12" s="53">
        <f t="shared" si="0"/>
        <v>60</v>
      </c>
      <c r="N12" s="52">
        <f t="shared" si="1"/>
        <v>4464000</v>
      </c>
      <c r="O12" s="51">
        <f t="shared" si="2"/>
        <v>8928000</v>
      </c>
    </row>
    <row r="13" spans="1:21" ht="192.75" customHeight="1" x14ac:dyDescent="0.25">
      <c r="A13" s="11">
        <v>8</v>
      </c>
      <c r="B13" s="3" t="s">
        <v>33</v>
      </c>
      <c r="C13" s="11" t="s">
        <v>34</v>
      </c>
      <c r="D13" s="22"/>
      <c r="E13" s="11"/>
      <c r="F13" s="11" t="s">
        <v>35</v>
      </c>
      <c r="G13" s="11" t="s">
        <v>31</v>
      </c>
      <c r="H13" s="11" t="s">
        <v>32</v>
      </c>
      <c r="I13" s="8"/>
      <c r="J13" s="31" t="s">
        <v>52</v>
      </c>
      <c r="K13" s="46">
        <v>293500</v>
      </c>
      <c r="L13" s="51">
        <v>15</v>
      </c>
      <c r="M13" s="53">
        <f t="shared" si="0"/>
        <v>30</v>
      </c>
      <c r="N13" s="52">
        <f t="shared" si="1"/>
        <v>4402500</v>
      </c>
      <c r="O13" s="51">
        <f t="shared" si="2"/>
        <v>8805000</v>
      </c>
    </row>
    <row r="14" spans="1:21" ht="177" customHeight="1" x14ac:dyDescent="0.25">
      <c r="A14" s="11">
        <v>9</v>
      </c>
      <c r="B14" s="3" t="s">
        <v>36</v>
      </c>
      <c r="C14" s="11" t="s">
        <v>37</v>
      </c>
      <c r="D14" s="22"/>
      <c r="E14" s="11"/>
      <c r="F14" s="11" t="s">
        <v>35</v>
      </c>
      <c r="G14" s="11" t="s">
        <v>31</v>
      </c>
      <c r="H14" s="11" t="s">
        <v>32</v>
      </c>
      <c r="I14" s="8"/>
      <c r="J14" s="46">
        <v>200000</v>
      </c>
      <c r="K14" s="46">
        <v>200000</v>
      </c>
      <c r="L14" s="51">
        <v>6</v>
      </c>
      <c r="M14" s="53">
        <f t="shared" si="0"/>
        <v>12</v>
      </c>
      <c r="N14" s="52">
        <f t="shared" si="1"/>
        <v>1200000</v>
      </c>
      <c r="O14" s="51">
        <f t="shared" si="2"/>
        <v>2400000</v>
      </c>
    </row>
    <row r="15" spans="1:21" ht="225" customHeight="1" x14ac:dyDescent="0.25">
      <c r="A15" s="11">
        <v>10</v>
      </c>
      <c r="B15" s="3" t="s">
        <v>38</v>
      </c>
      <c r="C15" s="11" t="s">
        <v>39</v>
      </c>
      <c r="D15" s="22"/>
      <c r="E15" s="11"/>
      <c r="F15" s="11" t="s">
        <v>35</v>
      </c>
      <c r="G15" s="11" t="s">
        <v>31</v>
      </c>
      <c r="H15" s="11" t="s">
        <v>32</v>
      </c>
      <c r="I15" s="8"/>
      <c r="J15" s="12"/>
      <c r="K15" s="46">
        <v>271500</v>
      </c>
      <c r="L15" s="51">
        <v>6</v>
      </c>
      <c r="M15" s="53">
        <f t="shared" si="0"/>
        <v>12</v>
      </c>
      <c r="N15" s="52">
        <f t="shared" si="1"/>
        <v>1629000</v>
      </c>
      <c r="O15" s="51">
        <f t="shared" si="2"/>
        <v>3258000</v>
      </c>
    </row>
    <row r="16" spans="1:21" ht="197.25" customHeight="1" x14ac:dyDescent="0.25">
      <c r="A16" s="11">
        <v>11</v>
      </c>
      <c r="B16" s="3" t="s">
        <v>40</v>
      </c>
      <c r="C16" s="11" t="s">
        <v>41</v>
      </c>
      <c r="D16" s="22"/>
      <c r="E16" s="11"/>
      <c r="F16" s="11" t="s">
        <v>35</v>
      </c>
      <c r="G16" s="11" t="s">
        <v>31</v>
      </c>
      <c r="H16" s="11" t="s">
        <v>32</v>
      </c>
      <c r="I16" s="8"/>
      <c r="J16" s="46">
        <v>170000</v>
      </c>
      <c r="K16" s="46">
        <v>170000</v>
      </c>
      <c r="L16" s="51">
        <v>6</v>
      </c>
      <c r="M16" s="53">
        <f t="shared" si="0"/>
        <v>12</v>
      </c>
      <c r="N16" s="52">
        <f t="shared" si="1"/>
        <v>1020000</v>
      </c>
      <c r="O16" s="51">
        <f t="shared" si="2"/>
        <v>2040000</v>
      </c>
    </row>
    <row r="17" spans="1:15" ht="198.75" customHeight="1" x14ac:dyDescent="0.25">
      <c r="A17" s="11">
        <v>13</v>
      </c>
      <c r="B17" s="11" t="s">
        <v>42</v>
      </c>
      <c r="C17" s="41" t="s">
        <v>75</v>
      </c>
      <c r="D17" s="42" t="s">
        <v>76</v>
      </c>
      <c r="E17" s="37" t="s">
        <v>77</v>
      </c>
      <c r="F17" s="43" t="s">
        <v>78</v>
      </c>
      <c r="G17" s="37" t="s">
        <v>79</v>
      </c>
      <c r="H17" s="43" t="s">
        <v>74</v>
      </c>
      <c r="I17" s="8"/>
      <c r="J17" s="12"/>
      <c r="K17" s="46">
        <v>114400</v>
      </c>
      <c r="L17" s="51">
        <v>6</v>
      </c>
      <c r="M17" s="53">
        <f t="shared" si="0"/>
        <v>12</v>
      </c>
      <c r="N17" s="52">
        <f t="shared" si="1"/>
        <v>686400</v>
      </c>
      <c r="O17" s="51">
        <f t="shared" si="2"/>
        <v>1372800</v>
      </c>
    </row>
    <row r="18" spans="1:15" ht="152.25" customHeight="1" x14ac:dyDescent="0.25">
      <c r="A18" s="11">
        <v>14</v>
      </c>
      <c r="B18" s="24" t="s">
        <v>45</v>
      </c>
      <c r="C18" s="11" t="s">
        <v>46</v>
      </c>
      <c r="D18" s="22"/>
      <c r="E18" s="11" t="s">
        <v>43</v>
      </c>
      <c r="F18" s="11" t="s">
        <v>12</v>
      </c>
      <c r="G18" s="11" t="s">
        <v>17</v>
      </c>
      <c r="H18" s="11" t="s">
        <v>44</v>
      </c>
      <c r="I18" s="8"/>
      <c r="J18" s="46"/>
      <c r="K18" s="46">
        <v>1012000</v>
      </c>
      <c r="L18" s="51">
        <v>3</v>
      </c>
      <c r="M18" s="53">
        <f t="shared" si="0"/>
        <v>6</v>
      </c>
      <c r="N18" s="52">
        <f t="shared" si="1"/>
        <v>3036000</v>
      </c>
      <c r="O18" s="51">
        <f t="shared" si="2"/>
        <v>6072000</v>
      </c>
    </row>
    <row r="19" spans="1:15" ht="181.5" customHeight="1" x14ac:dyDescent="0.25">
      <c r="A19" s="11">
        <v>15</v>
      </c>
      <c r="B19" s="3" t="s">
        <v>47</v>
      </c>
      <c r="C19" s="11" t="s">
        <v>48</v>
      </c>
      <c r="D19" s="22"/>
      <c r="E19" s="13" t="s">
        <v>21</v>
      </c>
      <c r="F19" s="13" t="s">
        <v>22</v>
      </c>
      <c r="G19" s="23" t="s">
        <v>49</v>
      </c>
      <c r="H19" s="11" t="s">
        <v>50</v>
      </c>
      <c r="I19" s="8"/>
      <c r="J19" s="12" t="s">
        <v>55</v>
      </c>
      <c r="K19" s="46">
        <v>2640000</v>
      </c>
      <c r="L19" s="51">
        <v>7</v>
      </c>
      <c r="M19" s="53">
        <f t="shared" si="0"/>
        <v>14</v>
      </c>
      <c r="N19" s="52">
        <f t="shared" si="1"/>
        <v>18480000</v>
      </c>
      <c r="O19" s="51">
        <f t="shared" si="2"/>
        <v>36960000</v>
      </c>
    </row>
    <row r="20" spans="1:15" x14ac:dyDescent="0.25">
      <c r="N20" s="49">
        <f>SUM(N6:N19)</f>
        <v>80489100</v>
      </c>
      <c r="O20" s="54">
        <f>SUM(O6:O19)</f>
        <v>160978200</v>
      </c>
    </row>
    <row r="30" spans="1:15" x14ac:dyDescent="0.25">
      <c r="D30" s="25"/>
    </row>
    <row r="31" spans="1:15" ht="28.5" customHeight="1" x14ac:dyDescent="0.25">
      <c r="D31" s="26"/>
    </row>
    <row r="32" spans="1:15" ht="28.5" customHeight="1" x14ac:dyDescent="0.25">
      <c r="D32" s="26"/>
    </row>
    <row r="33" spans="4:4" ht="28.5" customHeight="1" x14ac:dyDescent="0.25">
      <c r="D33" s="27"/>
    </row>
    <row r="34" spans="4:4" ht="28.5" customHeight="1" x14ac:dyDescent="0.25">
      <c r="D34" s="26"/>
    </row>
  </sheetData>
  <mergeCells count="3">
    <mergeCell ref="D1:K1"/>
    <mergeCell ref="D2:K2"/>
    <mergeCell ref="I3:K3"/>
  </mergeCells>
  <pageMargins left="0" right="0" top="0" bottom="0" header="0.511811023622047" footer="0.511811023622047"/>
  <pageSetup paperSize="9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"/>
  <sheetViews>
    <sheetView tabSelected="1" zoomScale="83" zoomScaleNormal="83" workbookViewId="0">
      <selection activeCell="C9" sqref="C9"/>
    </sheetView>
  </sheetViews>
  <sheetFormatPr defaultColWidth="9.125" defaultRowHeight="15.75" x14ac:dyDescent="0.25"/>
  <cols>
    <col min="1" max="1" width="5.125" style="94" customWidth="1"/>
    <col min="2" max="2" width="23.125" style="95" customWidth="1"/>
    <col min="3" max="3" width="87.75" style="95" customWidth="1"/>
    <col min="4" max="4" width="11.5" style="94" bestFit="1" customWidth="1"/>
    <col min="5" max="5" width="10" style="94" customWidth="1"/>
    <col min="6" max="16384" width="9.125" style="91"/>
  </cols>
  <sheetData>
    <row r="1" spans="1:32" ht="18.75" x14ac:dyDescent="0.25">
      <c r="A1" s="101" t="s">
        <v>136</v>
      </c>
      <c r="B1" s="101"/>
      <c r="C1" s="101"/>
      <c r="D1" s="101"/>
      <c r="E1" s="101"/>
    </row>
    <row r="2" spans="1:32" x14ac:dyDescent="0.25">
      <c r="A2" s="102" t="s">
        <v>137</v>
      </c>
      <c r="B2" s="102"/>
      <c r="C2" s="102"/>
      <c r="D2" s="102"/>
      <c r="E2" s="102"/>
    </row>
    <row r="3" spans="1:32" ht="18.75" x14ac:dyDescent="0.25">
      <c r="A3" s="103" t="s">
        <v>138</v>
      </c>
      <c r="B3" s="103"/>
      <c r="C3" s="103"/>
      <c r="D3" s="103"/>
      <c r="E3" s="103"/>
    </row>
    <row r="5" spans="1:32" x14ac:dyDescent="0.25">
      <c r="A5" s="93" t="s">
        <v>0</v>
      </c>
      <c r="B5" s="93" t="s">
        <v>139</v>
      </c>
      <c r="C5" s="93" t="s">
        <v>140</v>
      </c>
      <c r="D5" s="93" t="s">
        <v>82</v>
      </c>
      <c r="E5" s="93" t="s">
        <v>90</v>
      </c>
    </row>
    <row r="6" spans="1:32" s="72" customFormat="1" ht="110.25" x14ac:dyDescent="0.2">
      <c r="A6" s="37">
        <v>1</v>
      </c>
      <c r="B6" s="36" t="s">
        <v>91</v>
      </c>
      <c r="C6" s="88" t="s">
        <v>129</v>
      </c>
      <c r="D6" s="96">
        <v>3000</v>
      </c>
      <c r="E6" s="92" t="s">
        <v>92</v>
      </c>
    </row>
    <row r="7" spans="1:32" s="72" customFormat="1" ht="31.5" x14ac:dyDescent="0.2">
      <c r="A7" s="37">
        <v>2</v>
      </c>
      <c r="B7" s="36" t="s">
        <v>15</v>
      </c>
      <c r="C7" s="42" t="s">
        <v>127</v>
      </c>
      <c r="D7" s="96">
        <v>3000</v>
      </c>
      <c r="E7" s="92" t="s">
        <v>92</v>
      </c>
    </row>
    <row r="8" spans="1:32" s="72" customFormat="1" ht="47.25" x14ac:dyDescent="0.2">
      <c r="A8" s="37">
        <v>3</v>
      </c>
      <c r="B8" s="36" t="s">
        <v>95</v>
      </c>
      <c r="C8" s="42" t="s">
        <v>128</v>
      </c>
      <c r="D8" s="96">
        <v>6000</v>
      </c>
      <c r="E8" s="92" t="s">
        <v>92</v>
      </c>
    </row>
    <row r="9" spans="1:32" s="72" customFormat="1" ht="31.5" x14ac:dyDescent="0.2">
      <c r="A9" s="37">
        <v>4</v>
      </c>
      <c r="B9" s="36" t="s">
        <v>97</v>
      </c>
      <c r="C9" s="89" t="s">
        <v>126</v>
      </c>
      <c r="D9" s="96">
        <v>12000</v>
      </c>
      <c r="E9" s="92" t="s">
        <v>92</v>
      </c>
      <c r="AF9" s="72">
        <v>500</v>
      </c>
    </row>
    <row r="10" spans="1:32" s="72" customFormat="1" ht="31.5" x14ac:dyDescent="0.2">
      <c r="A10" s="37">
        <v>5</v>
      </c>
      <c r="B10" s="36" t="s">
        <v>98</v>
      </c>
      <c r="C10" s="90" t="s">
        <v>133</v>
      </c>
      <c r="D10" s="96">
        <v>12000</v>
      </c>
      <c r="E10" s="92" t="s">
        <v>92</v>
      </c>
    </row>
    <row r="11" spans="1:32" s="72" customFormat="1" ht="31.5" x14ac:dyDescent="0.2">
      <c r="A11" s="43">
        <v>6</v>
      </c>
      <c r="B11" s="42" t="s">
        <v>99</v>
      </c>
      <c r="C11" s="42" t="s">
        <v>134</v>
      </c>
      <c r="D11" s="97">
        <v>12000</v>
      </c>
      <c r="E11" s="43" t="s">
        <v>92</v>
      </c>
    </row>
    <row r="12" spans="1:32" s="72" customFormat="1" x14ac:dyDescent="0.2">
      <c r="A12" s="43">
        <v>7</v>
      </c>
      <c r="B12" s="42" t="s">
        <v>30</v>
      </c>
      <c r="C12" s="42" t="s">
        <v>135</v>
      </c>
      <c r="D12" s="97">
        <v>60000</v>
      </c>
      <c r="E12" s="43" t="s">
        <v>92</v>
      </c>
    </row>
    <row r="13" spans="1:32" s="72" customFormat="1" x14ac:dyDescent="0.2">
      <c r="A13" s="43">
        <v>8</v>
      </c>
      <c r="B13" s="42" t="s">
        <v>103</v>
      </c>
      <c r="C13" s="42" t="s">
        <v>107</v>
      </c>
      <c r="D13" s="97">
        <v>150000</v>
      </c>
      <c r="E13" s="43" t="s">
        <v>92</v>
      </c>
    </row>
    <row r="14" spans="1:32" s="72" customFormat="1" x14ac:dyDescent="0.2">
      <c r="A14" s="43">
        <v>9</v>
      </c>
      <c r="B14" s="42" t="s">
        <v>104</v>
      </c>
      <c r="C14" s="42" t="s">
        <v>108</v>
      </c>
      <c r="D14" s="97">
        <v>60000</v>
      </c>
      <c r="E14" s="43" t="s">
        <v>92</v>
      </c>
    </row>
    <row r="15" spans="1:32" s="72" customFormat="1" x14ac:dyDescent="0.2">
      <c r="A15" s="43">
        <v>10</v>
      </c>
      <c r="B15" s="42" t="s">
        <v>105</v>
      </c>
      <c r="C15" s="42" t="s">
        <v>109</v>
      </c>
      <c r="D15" s="97">
        <v>60000</v>
      </c>
      <c r="E15" s="43" t="s">
        <v>92</v>
      </c>
    </row>
    <row r="16" spans="1:32" s="72" customFormat="1" x14ac:dyDescent="0.2">
      <c r="A16" s="43">
        <v>11</v>
      </c>
      <c r="B16" s="42" t="s">
        <v>106</v>
      </c>
      <c r="C16" s="42" t="s">
        <v>110</v>
      </c>
      <c r="D16" s="97">
        <v>60000</v>
      </c>
      <c r="E16" s="43" t="s">
        <v>92</v>
      </c>
    </row>
    <row r="17" spans="1:5" s="72" customFormat="1" x14ac:dyDescent="0.2">
      <c r="A17" s="43">
        <v>13</v>
      </c>
      <c r="B17" s="42" t="s">
        <v>111</v>
      </c>
      <c r="C17" s="42" t="s">
        <v>112</v>
      </c>
      <c r="D17" s="97">
        <v>6000</v>
      </c>
      <c r="E17" s="43" t="s">
        <v>92</v>
      </c>
    </row>
    <row r="18" spans="1:5" s="72" customFormat="1" ht="31.5" x14ac:dyDescent="0.2">
      <c r="A18" s="43">
        <v>14</v>
      </c>
      <c r="B18" s="42" t="s">
        <v>117</v>
      </c>
      <c r="C18" s="35" t="s">
        <v>131</v>
      </c>
      <c r="D18" s="97">
        <v>16000</v>
      </c>
      <c r="E18" s="43" t="s">
        <v>92</v>
      </c>
    </row>
    <row r="19" spans="1:5" s="72" customFormat="1" ht="47.25" x14ac:dyDescent="0.2">
      <c r="A19" s="43">
        <v>15</v>
      </c>
      <c r="B19" s="42" t="s">
        <v>130</v>
      </c>
      <c r="C19" s="42" t="s">
        <v>132</v>
      </c>
      <c r="D19" s="97">
        <v>280000</v>
      </c>
      <c r="E19" s="43" t="s">
        <v>92</v>
      </c>
    </row>
    <row r="20" spans="1:5" ht="28.5" customHeight="1" x14ac:dyDescent="0.25"/>
    <row r="21" spans="1:5" ht="28.5" customHeight="1" x14ac:dyDescent="0.25"/>
    <row r="22" spans="1:5" ht="28.5" customHeight="1" x14ac:dyDescent="0.25"/>
  </sheetData>
  <mergeCells count="3">
    <mergeCell ref="A1:E1"/>
    <mergeCell ref="A2:E2"/>
    <mergeCell ref="A3:E3"/>
  </mergeCells>
  <pageMargins left="0.25" right="0.25" top="0.25" bottom="0.25" header="0.3" footer="0.3"/>
  <pageSetup paperSize="9" scale="90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12 tháng</vt:lpstr>
      <vt:lpstr>Sheet2</vt:lpstr>
      <vt:lpstr>GPB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FPT</dc:creator>
  <dc:description/>
  <cp:lastModifiedBy>COMPUTER</cp:lastModifiedBy>
  <cp:revision>1</cp:revision>
  <cp:lastPrinted>2023-08-16T04:28:04Z</cp:lastPrinted>
  <dcterms:created xsi:type="dcterms:W3CDTF">2023-05-07T14:57:37Z</dcterms:created>
  <dcterms:modified xsi:type="dcterms:W3CDTF">2023-08-16T06:47:19Z</dcterms:modified>
  <dc:language>en-US</dc:language>
</cp:coreProperties>
</file>